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<sst xmlns="http://schemas.openxmlformats.org/spreadsheetml/2006/main" count="85" uniqueCount="85">
  <si>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</si>
  <si>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</si>
  <si>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</si>
  <si>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</si>
  <si>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</si>
  <si>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</si>
  <si>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</si>
  <si>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</si>
  <si>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</si>
  <si>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МКД</t>
  </si>
  <si>
    <t>№п\п</t>
  </si>
  <si>
    <t>Ленина ,5</t>
  </si>
  <si>
    <t>Ленина ,13</t>
  </si>
  <si>
    <t>Ленина,13а</t>
  </si>
  <si>
    <t>Ленина,13б</t>
  </si>
  <si>
    <t>Ленина,18</t>
  </si>
  <si>
    <t>Ленина,20</t>
  </si>
  <si>
    <t>Ленина,27</t>
  </si>
  <si>
    <t>Ленина,29</t>
  </si>
  <si>
    <t>Ленина,31</t>
  </si>
  <si>
    <t>Ленина,33</t>
  </si>
  <si>
    <t>Ленина,37а</t>
  </si>
  <si>
    <t>Ленина,37б</t>
  </si>
  <si>
    <t>Ленина,39</t>
  </si>
  <si>
    <t>Ленина,41</t>
  </si>
  <si>
    <t>Ленина,48</t>
  </si>
  <si>
    <t>8Марта,28</t>
  </si>
  <si>
    <t>8Марта,30</t>
  </si>
  <si>
    <t>8Марта,32</t>
  </si>
  <si>
    <t>8Марта,34</t>
  </si>
  <si>
    <t>8Марта,36</t>
  </si>
  <si>
    <t>8Марта,44</t>
  </si>
  <si>
    <t>Механизаторов,1</t>
  </si>
  <si>
    <t>Механизаторов,2</t>
  </si>
  <si>
    <t>Механизаторов,3</t>
  </si>
  <si>
    <t>Новая,1</t>
  </si>
  <si>
    <t>Новая,12</t>
  </si>
  <si>
    <t>Новая,10</t>
  </si>
  <si>
    <t>Новая,16А</t>
  </si>
  <si>
    <t>Новая,20</t>
  </si>
  <si>
    <t>Октябрьская,4</t>
  </si>
  <si>
    <t>Октябрьская,8</t>
  </si>
  <si>
    <t>Октябрьская,10</t>
  </si>
  <si>
    <t>Октябрьская,14</t>
  </si>
  <si>
    <t>Октябрьская,16</t>
  </si>
  <si>
    <t>Октябрьская,25</t>
  </si>
  <si>
    <t>Октябрьская,27</t>
  </si>
  <si>
    <t>Октябрьская,29</t>
  </si>
  <si>
    <t>Республиканская,4</t>
  </si>
  <si>
    <t>Республиканская,6</t>
  </si>
  <si>
    <t>Республиканская,8</t>
  </si>
  <si>
    <t>Северная,3</t>
  </si>
  <si>
    <t>Северная,5</t>
  </si>
  <si>
    <t>Северная,5а</t>
  </si>
  <si>
    <t>Фрунзе,45</t>
  </si>
  <si>
    <t>Пушкина,8а</t>
  </si>
  <si>
    <t>Пушкина,10</t>
  </si>
  <si>
    <t>Пушкина,19</t>
  </si>
  <si>
    <t>Пушкина,21</t>
  </si>
  <si>
    <t>Черняховского,13</t>
  </si>
  <si>
    <t>Черняховского,16</t>
  </si>
  <si>
    <t>Черняховского,18</t>
  </si>
  <si>
    <t>Чкалова,16</t>
  </si>
  <si>
    <t>Чкалова,18</t>
  </si>
  <si>
    <t>Чкалова,18а</t>
  </si>
  <si>
    <t>Гагарина,10</t>
  </si>
  <si>
    <t>Гагарина,78</t>
  </si>
  <si>
    <t>Ленина,35</t>
  </si>
  <si>
    <t>СПТУ 1</t>
  </si>
  <si>
    <t xml:space="preserve"> </t>
  </si>
  <si>
    <t>Расходы на уборку территории</t>
  </si>
  <si>
    <t>ДОХОДЫ</t>
  </si>
  <si>
    <t>начислено</t>
  </si>
  <si>
    <t>оплачено</t>
  </si>
  <si>
    <t>Расходы на содержание и текущий ремонт</t>
  </si>
  <si>
    <t>Вывоз ЖБО</t>
  </si>
  <si>
    <t>Вывоз ТБО</t>
  </si>
  <si>
    <t>Содержание сетей газа</t>
  </si>
  <si>
    <t>Отопление</t>
  </si>
  <si>
    <t>Всего расходов</t>
  </si>
  <si>
    <t>Обслужива-ние УУТЭ</t>
  </si>
  <si>
    <t>ИТОГО</t>
  </si>
  <si>
    <t xml:space="preserve">Сводный отчет по выполненным работам (в рублях) на многоквартирном жилом фонде села Аргаяш за 8 месяцев(с 1 мая по 31 декабря) 2014 года </t>
  </si>
  <si>
    <t xml:space="preserve">                                        Директор ООО УК "ВЕРТИКАЛЬ"                                                     </t>
  </si>
  <si>
    <t>С.А.Созыкина.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</si>
</sst>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3" fontId="0" fillId="0" borderId="10" xfId="0" applyNumberFormat="1" applyBorder="1" applyAlignment="1">
      <alignment horizontal="center"/>
    </xf>
    <xf numFmtId="43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4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28" fillId="33" borderId="16" xfId="0" applyFont="1" applyFill="1" applyBorder="1" applyAlignment="1">
      <alignment horizontal="center"/>
    </xf>
    <xf numFmtId="0" fontId="28" fillId="33" borderId="17" xfId="0" applyFont="1" applyFill="1" applyBorder="1" applyAlignment="1">
      <alignment horizontal="center"/>
    </xf>
    <xf numFmtId="0" fontId="28" fillId="33" borderId="18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28" fillId="33" borderId="13" xfId="0" applyFont="1" applyFill="1" applyBorder="1" applyAlignment="1">
      <alignment horizontal="center"/>
    </xf>
    <xf numFmtId="0" fontId="28" fillId="33" borderId="16" xfId="0" applyFont="1" applyFill="1" applyBorder="1" applyAlignment="1">
      <alignment horizontal="center" wrapText="1"/>
    </xf>
    <xf numFmtId="0" fontId="28" fillId="33" borderId="15" xfId="0" applyFont="1" applyFill="1" applyBorder="1" applyAlignment="1">
      <alignment horizontal="center"/>
    </xf>
    <xf numFmtId="0" fontId="28" fillId="33" borderId="19" xfId="0" applyFont="1" applyFill="1" applyBorder="1" applyAlignment="1">
      <alignment horizontal="center"/>
    </xf>
    <xf numFmtId="0" fontId="28" fillId="33" borderId="20" xfId="0" applyFont="1" applyFill="1" applyBorder="1" applyAlignment="1">
      <alignment horizontal="center"/>
    </xf>
    <xf numFmtId="0" fontId="28" fillId="33" borderId="20" xfId="0" applyFont="1" applyFill="1" applyBorder="1" applyAlignment="1">
      <alignment horizontal="center"/>
    </xf>
    <xf numFmtId="0" fontId="28" fillId="33" borderId="11" xfId="0" applyFont="1" applyFill="1" applyBorder="1" applyAlignment="1">
      <alignment/>
    </xf>
    <xf numFmtId="0" fontId="28" fillId="33" borderId="12" xfId="0" applyFont="1" applyFill="1" applyBorder="1" applyAlignment="1">
      <alignment/>
    </xf>
    <xf numFmtId="0" fontId="28" fillId="33" borderId="15" xfId="0" applyFont="1" applyFill="1" applyBorder="1" applyAlignment="1">
      <alignment horizontal="center" wrapText="1"/>
    </xf>
    <xf numFmtId="43" fontId="28" fillId="33" borderId="10" xfId="0" applyNumberFormat="1" applyFont="1" applyFill="1" applyBorder="1" applyAlignment="1">
      <alignment/>
    </xf>
    <xf numFmtId="43" fontId="28" fillId="33" borderId="11" xfId="0" applyNumberFormat="1" applyFont="1" applyFill="1" applyBorder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71"/>
  <sheetViews>
    <sheetView tabSelected="1" zoomScalePageLayoutView="0" workbookViewId="0" topLeftCell="A1">
      <selection activeCell="K73" sqref="K73"/>
    </sheetView>
  </sheetViews>
  <sheetFormatPr defaultColWidth="9.140625" defaultRowHeight="15"/>
  <cols>
    <col min="1" max="1" width="8.00390625" style="0" customWidth="1"/>
    <col min="4" max="4" width="4.00390625" style="0" customWidth="1"/>
    <col min="5" max="5" width="16.00390625" style="0" customWidth="1"/>
    <col min="6" max="6" width="15.28125" style="0" customWidth="1"/>
    <col min="7" max="8" width="13.28125" style="0" bestFit="1" customWidth="1"/>
    <col min="9" max="9" width="14.7109375" style="0" bestFit="1" customWidth="1"/>
    <col min="10" max="10" width="13.28125" style="0" bestFit="1" customWidth="1"/>
    <col min="11" max="11" width="14.7109375" style="0" bestFit="1" customWidth="1"/>
    <col min="12" max="14" width="13.28125" style="0" bestFit="1" customWidth="1"/>
    <col min="15" max="15" width="14.7109375" style="0" bestFit="1" customWidth="1"/>
    <col min="16" max="17" width="13.140625" style="0" customWidth="1"/>
    <col min="18" max="18" width="14.7109375" style="0" customWidth="1"/>
    <col min="19" max="19" width="14.140625" style="0" customWidth="1"/>
    <col min="20" max="20" width="12.8515625" style="0" customWidth="1"/>
    <col min="21" max="21" width="12.28125" style="0" customWidth="1"/>
    <col min="22" max="22" width="14.57421875" style="0" customWidth="1"/>
  </cols>
  <sheetData>
    <row r="2" spans="2:22" ht="21">
      <c r="B2" s="35" t="s">
        <v>82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3:28" ht="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">
      <c r="A4" s="18" t="s">
        <v>10</v>
      </c>
      <c r="B4" s="19" t="s">
        <v>9</v>
      </c>
      <c r="C4" s="19"/>
      <c r="D4" s="20"/>
      <c r="E4" s="21" t="s">
        <v>71</v>
      </c>
      <c r="F4" s="22"/>
      <c r="G4" s="23" t="s">
        <v>74</v>
      </c>
      <c r="H4" s="23"/>
      <c r="I4" s="23"/>
      <c r="J4" s="23"/>
      <c r="K4" s="23"/>
      <c r="L4" s="23"/>
      <c r="M4" s="23"/>
      <c r="N4" s="23"/>
      <c r="O4" s="23"/>
      <c r="P4" s="24" t="s">
        <v>70</v>
      </c>
      <c r="Q4" s="24" t="s">
        <v>75</v>
      </c>
      <c r="R4" s="24" t="s">
        <v>76</v>
      </c>
      <c r="S4" s="24" t="s">
        <v>77</v>
      </c>
      <c r="T4" s="24" t="s">
        <v>78</v>
      </c>
      <c r="U4" s="24" t="s">
        <v>80</v>
      </c>
      <c r="V4" s="24" t="s">
        <v>79</v>
      </c>
      <c r="W4" s="2"/>
      <c r="X4" s="2"/>
      <c r="Y4" s="2"/>
      <c r="Z4" s="2"/>
      <c r="AA4" s="2"/>
      <c r="AB4" s="2"/>
    </row>
    <row r="5" spans="1:22" ht="30" customHeight="1">
      <c r="A5" s="25"/>
      <c r="B5" s="26"/>
      <c r="C5" s="26"/>
      <c r="D5" s="27"/>
      <c r="E5" s="28" t="s">
        <v>72</v>
      </c>
      <c r="F5" s="28" t="s">
        <v>73</v>
      </c>
      <c r="G5" s="29" t="s">
        <v>0</v>
      </c>
      <c r="H5" s="29" t="s">
        <v>1</v>
      </c>
      <c r="I5" s="29" t="s">
        <v>2</v>
      </c>
      <c r="J5" s="29" t="s">
        <v>3</v>
      </c>
      <c r="K5" s="29" t="s">
        <v>4</v>
      </c>
      <c r="L5" s="29" t="s">
        <v>5</v>
      </c>
      <c r="M5" s="29" t="s">
        <v>6</v>
      </c>
      <c r="N5" s="29" t="s">
        <v>7</v>
      </c>
      <c r="O5" s="30" t="s">
        <v>8</v>
      </c>
      <c r="P5" s="31"/>
      <c r="Q5" s="31"/>
      <c r="R5" s="31"/>
      <c r="S5" s="31"/>
      <c r="T5" s="31"/>
      <c r="U5" s="31"/>
      <c r="V5" s="31"/>
    </row>
    <row r="6" spans="1:22" ht="17.25" customHeight="1">
      <c r="A6" s="16">
        <v>1</v>
      </c>
      <c r="B6" s="7" t="s">
        <v>65</v>
      </c>
      <c r="C6" s="8"/>
      <c r="D6" s="9"/>
      <c r="E6" s="11">
        <v>19793</v>
      </c>
      <c r="F6" s="5">
        <v>9830</v>
      </c>
      <c r="G6" s="12"/>
      <c r="H6" s="12"/>
      <c r="I6" s="12"/>
      <c r="J6" s="12">
        <v>50</v>
      </c>
      <c r="K6" s="12">
        <v>268</v>
      </c>
      <c r="L6" s="12">
        <v>5504</v>
      </c>
      <c r="M6" s="12"/>
      <c r="N6" s="12">
        <v>80</v>
      </c>
      <c r="O6" s="12">
        <f aca="true" t="shared" si="0" ref="O6:O37">SUM(G6:N6)</f>
        <v>5902</v>
      </c>
      <c r="P6" s="13">
        <v>1550</v>
      </c>
      <c r="Q6" s="12"/>
      <c r="R6" s="12">
        <v>1178</v>
      </c>
      <c r="S6" s="12"/>
      <c r="T6" s="12"/>
      <c r="U6" s="12"/>
      <c r="V6" s="12">
        <f aca="true" t="shared" si="1" ref="V6:V37">SUM(O6:U6)</f>
        <v>8630</v>
      </c>
    </row>
    <row r="7" spans="1:22" ht="15">
      <c r="A7" s="17">
        <v>2</v>
      </c>
      <c r="B7" s="7" t="s">
        <v>66</v>
      </c>
      <c r="C7" s="8"/>
      <c r="D7" s="9"/>
      <c r="E7" s="11">
        <v>142768</v>
      </c>
      <c r="F7" s="5">
        <v>40931</v>
      </c>
      <c r="G7" s="12">
        <v>36</v>
      </c>
      <c r="H7" s="12"/>
      <c r="I7" s="12"/>
      <c r="J7" s="12">
        <v>50</v>
      </c>
      <c r="K7" s="12">
        <v>429</v>
      </c>
      <c r="L7" s="12">
        <v>9143</v>
      </c>
      <c r="M7" s="12">
        <v>6303</v>
      </c>
      <c r="N7" s="12">
        <v>6776</v>
      </c>
      <c r="O7" s="12">
        <f t="shared" si="0"/>
        <v>22737</v>
      </c>
      <c r="P7" s="12">
        <v>4742</v>
      </c>
      <c r="Q7" s="12"/>
      <c r="R7" s="12">
        <v>1512</v>
      </c>
      <c r="S7" s="12"/>
      <c r="T7" s="12">
        <v>90945</v>
      </c>
      <c r="U7" s="12"/>
      <c r="V7" s="12">
        <f t="shared" si="1"/>
        <v>119936</v>
      </c>
    </row>
    <row r="8" spans="1:22" ht="15">
      <c r="A8" s="17">
        <v>3</v>
      </c>
      <c r="B8" s="10" t="s">
        <v>11</v>
      </c>
      <c r="C8" s="10"/>
      <c r="D8" s="10"/>
      <c r="E8" s="12">
        <v>28818</v>
      </c>
      <c r="F8" s="6">
        <v>27208</v>
      </c>
      <c r="G8" s="12"/>
      <c r="H8" s="12">
        <v>72</v>
      </c>
      <c r="I8" s="12">
        <v>15753</v>
      </c>
      <c r="J8" s="12">
        <v>706</v>
      </c>
      <c r="K8" s="12">
        <v>482</v>
      </c>
      <c r="L8" s="12">
        <v>955</v>
      </c>
      <c r="M8" s="12">
        <v>20451</v>
      </c>
      <c r="N8" s="12">
        <v>527</v>
      </c>
      <c r="O8" s="12">
        <f t="shared" si="0"/>
        <v>38946</v>
      </c>
      <c r="P8" s="12">
        <v>2095</v>
      </c>
      <c r="Q8" s="12"/>
      <c r="R8" s="12">
        <v>1730</v>
      </c>
      <c r="S8" s="12"/>
      <c r="T8" s="12"/>
      <c r="U8" s="12"/>
      <c r="V8" s="12">
        <f t="shared" si="1"/>
        <v>42771</v>
      </c>
    </row>
    <row r="9" spans="1:22" ht="15">
      <c r="A9" s="17">
        <v>4</v>
      </c>
      <c r="B9" s="10" t="s">
        <v>12</v>
      </c>
      <c r="C9" s="10"/>
      <c r="D9" s="10"/>
      <c r="E9" s="12">
        <v>65538</v>
      </c>
      <c r="F9" s="12">
        <v>39619</v>
      </c>
      <c r="G9" s="12"/>
      <c r="H9" s="12">
        <v>22867</v>
      </c>
      <c r="I9" s="12">
        <v>11112</v>
      </c>
      <c r="J9" s="12"/>
      <c r="K9" s="12">
        <v>2493</v>
      </c>
      <c r="L9" s="12">
        <v>576</v>
      </c>
      <c r="M9" s="12">
        <v>4210</v>
      </c>
      <c r="N9" s="12">
        <v>29557</v>
      </c>
      <c r="O9" s="12">
        <f t="shared" si="0"/>
        <v>70815</v>
      </c>
      <c r="P9" s="12">
        <v>4717</v>
      </c>
      <c r="Q9" s="12"/>
      <c r="R9" s="12">
        <v>3665</v>
      </c>
      <c r="S9" s="12">
        <v>1248</v>
      </c>
      <c r="T9" s="12"/>
      <c r="U9" s="12"/>
      <c r="V9" s="12">
        <f t="shared" si="1"/>
        <v>80445</v>
      </c>
    </row>
    <row r="10" spans="1:22" ht="15">
      <c r="A10" s="17">
        <v>5</v>
      </c>
      <c r="B10" s="10" t="s">
        <v>13</v>
      </c>
      <c r="C10" s="10"/>
      <c r="D10" s="10"/>
      <c r="E10" s="12">
        <v>76089</v>
      </c>
      <c r="F10" s="12">
        <v>74799</v>
      </c>
      <c r="G10" s="12">
        <v>5928</v>
      </c>
      <c r="H10" s="12">
        <v>4049</v>
      </c>
      <c r="I10" s="12"/>
      <c r="J10" s="12">
        <v>521</v>
      </c>
      <c r="K10" s="12">
        <v>65926</v>
      </c>
      <c r="L10" s="12">
        <v>20174</v>
      </c>
      <c r="M10" s="12">
        <v>3050</v>
      </c>
      <c r="N10" s="12">
        <v>45411</v>
      </c>
      <c r="O10" s="12">
        <f t="shared" si="0"/>
        <v>145059</v>
      </c>
      <c r="P10" s="12">
        <v>5762</v>
      </c>
      <c r="Q10" s="12"/>
      <c r="R10" s="12">
        <v>4292</v>
      </c>
      <c r="S10" s="12">
        <v>1478</v>
      </c>
      <c r="T10" s="12"/>
      <c r="U10" s="12">
        <v>1051</v>
      </c>
      <c r="V10" s="12">
        <f t="shared" si="1"/>
        <v>157642</v>
      </c>
    </row>
    <row r="11" spans="1:22" ht="15">
      <c r="A11" s="17">
        <v>6</v>
      </c>
      <c r="B11" s="10" t="s">
        <v>14</v>
      </c>
      <c r="C11" s="10"/>
      <c r="D11" s="10"/>
      <c r="E11" s="12">
        <v>48625</v>
      </c>
      <c r="F11" s="12">
        <v>34459</v>
      </c>
      <c r="G11" s="12">
        <v>518</v>
      </c>
      <c r="H11" s="12">
        <v>28725</v>
      </c>
      <c r="I11" s="12">
        <v>41141</v>
      </c>
      <c r="J11" s="12">
        <v>1901</v>
      </c>
      <c r="K11" s="12">
        <v>680</v>
      </c>
      <c r="L11" s="12">
        <v>8697</v>
      </c>
      <c r="M11" s="12">
        <v>4176</v>
      </c>
      <c r="N11" s="12">
        <v>923</v>
      </c>
      <c r="O11" s="12">
        <f t="shared" si="0"/>
        <v>86761</v>
      </c>
      <c r="P11" s="12">
        <v>4098</v>
      </c>
      <c r="Q11" s="12"/>
      <c r="R11" s="12">
        <v>2788</v>
      </c>
      <c r="S11" s="12">
        <v>960</v>
      </c>
      <c r="T11" s="12"/>
      <c r="U11" s="12"/>
      <c r="V11" s="12">
        <f t="shared" si="1"/>
        <v>94607</v>
      </c>
    </row>
    <row r="12" spans="1:22" ht="15">
      <c r="A12" s="17">
        <v>7</v>
      </c>
      <c r="B12" s="10" t="s">
        <v>15</v>
      </c>
      <c r="C12" s="10"/>
      <c r="D12" s="10"/>
      <c r="E12" s="12">
        <v>23210</v>
      </c>
      <c r="F12" s="12">
        <v>20532</v>
      </c>
      <c r="G12" s="12"/>
      <c r="H12" s="12">
        <v>145</v>
      </c>
      <c r="I12" s="12">
        <v>5665</v>
      </c>
      <c r="J12" s="12">
        <v>241</v>
      </c>
      <c r="K12" s="12">
        <v>507</v>
      </c>
      <c r="L12" s="12">
        <v>3696</v>
      </c>
      <c r="M12" s="12">
        <v>1412</v>
      </c>
      <c r="N12" s="12">
        <v>482</v>
      </c>
      <c r="O12" s="12">
        <f t="shared" si="0"/>
        <v>12148</v>
      </c>
      <c r="P12" s="12">
        <v>1791</v>
      </c>
      <c r="Q12" s="12"/>
      <c r="R12" s="12">
        <v>1331</v>
      </c>
      <c r="S12" s="12">
        <v>458</v>
      </c>
      <c r="T12" s="12"/>
      <c r="U12" s="12"/>
      <c r="V12" s="12">
        <f t="shared" si="1"/>
        <v>15728</v>
      </c>
    </row>
    <row r="13" spans="1:22" ht="15">
      <c r="A13" s="17">
        <v>8</v>
      </c>
      <c r="B13" s="10" t="s">
        <v>16</v>
      </c>
      <c r="C13" s="10"/>
      <c r="D13" s="10"/>
      <c r="E13" s="12">
        <v>55598</v>
      </c>
      <c r="F13" s="12">
        <v>48458</v>
      </c>
      <c r="G13" s="12"/>
      <c r="H13" s="12">
        <v>6135</v>
      </c>
      <c r="I13" s="12">
        <v>20153</v>
      </c>
      <c r="J13" s="12"/>
      <c r="K13" s="12">
        <v>5660</v>
      </c>
      <c r="L13" s="12">
        <v>29199</v>
      </c>
      <c r="M13" s="12">
        <v>241</v>
      </c>
      <c r="N13" s="12">
        <v>4195</v>
      </c>
      <c r="O13" s="12">
        <f t="shared" si="0"/>
        <v>65583</v>
      </c>
      <c r="P13" s="12">
        <v>4189</v>
      </c>
      <c r="Q13" s="12"/>
      <c r="R13" s="12">
        <v>3139</v>
      </c>
      <c r="S13" s="12">
        <v>1088</v>
      </c>
      <c r="T13" s="12"/>
      <c r="U13" s="12"/>
      <c r="V13" s="12">
        <f t="shared" si="1"/>
        <v>73999</v>
      </c>
    </row>
    <row r="14" spans="1:22" ht="15">
      <c r="A14" s="17">
        <v>9</v>
      </c>
      <c r="B14" s="10" t="s">
        <v>17</v>
      </c>
      <c r="C14" s="10"/>
      <c r="D14" s="10"/>
      <c r="E14" s="12">
        <v>376639</v>
      </c>
      <c r="F14" s="12">
        <v>318534</v>
      </c>
      <c r="G14" s="12">
        <v>1617</v>
      </c>
      <c r="H14" s="12">
        <v>13809</v>
      </c>
      <c r="I14" s="12">
        <v>35606</v>
      </c>
      <c r="J14" s="12">
        <v>41450</v>
      </c>
      <c r="K14" s="12">
        <v>41357</v>
      </c>
      <c r="L14" s="12">
        <v>15494</v>
      </c>
      <c r="M14" s="12">
        <v>26669</v>
      </c>
      <c r="N14" s="12">
        <v>143120</v>
      </c>
      <c r="O14" s="12">
        <f t="shared" si="0"/>
        <v>319122</v>
      </c>
      <c r="P14" s="12">
        <v>28504</v>
      </c>
      <c r="Q14" s="12"/>
      <c r="R14" s="12">
        <v>21095</v>
      </c>
      <c r="S14" s="12">
        <v>7323</v>
      </c>
      <c r="T14" s="12"/>
      <c r="U14" s="12">
        <v>5217</v>
      </c>
      <c r="V14" s="12">
        <f t="shared" si="1"/>
        <v>381261</v>
      </c>
    </row>
    <row r="15" spans="1:22" ht="15">
      <c r="A15" s="17">
        <v>10</v>
      </c>
      <c r="B15" s="10" t="s">
        <v>18</v>
      </c>
      <c r="C15" s="10"/>
      <c r="D15" s="10"/>
      <c r="E15" s="12">
        <v>385080</v>
      </c>
      <c r="F15" s="12">
        <v>329082</v>
      </c>
      <c r="G15" s="12">
        <v>3421</v>
      </c>
      <c r="H15" s="12">
        <v>65285</v>
      </c>
      <c r="I15" s="12">
        <v>45413</v>
      </c>
      <c r="J15" s="12">
        <v>2980</v>
      </c>
      <c r="K15" s="12">
        <v>25459</v>
      </c>
      <c r="L15" s="12">
        <v>48767</v>
      </c>
      <c r="M15" s="12">
        <v>32728</v>
      </c>
      <c r="N15" s="12">
        <v>151373</v>
      </c>
      <c r="O15" s="12">
        <f t="shared" si="0"/>
        <v>375426</v>
      </c>
      <c r="P15" s="12">
        <v>28504</v>
      </c>
      <c r="Q15" s="12"/>
      <c r="R15" s="12">
        <v>21318</v>
      </c>
      <c r="S15" s="12">
        <v>7327</v>
      </c>
      <c r="T15" s="12"/>
      <c r="U15" s="12">
        <v>5208</v>
      </c>
      <c r="V15" s="12">
        <f t="shared" si="1"/>
        <v>437783</v>
      </c>
    </row>
    <row r="16" spans="1:22" ht="15">
      <c r="A16" s="17">
        <v>11</v>
      </c>
      <c r="B16" s="10" t="s">
        <v>19</v>
      </c>
      <c r="C16" s="10"/>
      <c r="D16" s="10"/>
      <c r="E16" s="12">
        <v>379478</v>
      </c>
      <c r="F16" s="12">
        <v>319311</v>
      </c>
      <c r="G16" s="12">
        <v>17660</v>
      </c>
      <c r="H16" s="12">
        <v>32619</v>
      </c>
      <c r="I16" s="12">
        <v>18978</v>
      </c>
      <c r="J16" s="12">
        <v>157453</v>
      </c>
      <c r="K16" s="12">
        <v>50961</v>
      </c>
      <c r="L16" s="12">
        <v>26368</v>
      </c>
      <c r="M16" s="12">
        <v>34409</v>
      </c>
      <c r="N16" s="12">
        <v>20071</v>
      </c>
      <c r="O16" s="12">
        <f t="shared" si="0"/>
        <v>358519</v>
      </c>
      <c r="P16" s="12">
        <v>28534</v>
      </c>
      <c r="Q16" s="12"/>
      <c r="R16" s="12">
        <v>21394</v>
      </c>
      <c r="S16" s="12">
        <v>7377</v>
      </c>
      <c r="T16" s="12"/>
      <c r="U16" s="12">
        <v>5244</v>
      </c>
      <c r="V16" s="12">
        <f t="shared" si="1"/>
        <v>421068</v>
      </c>
    </row>
    <row r="17" spans="1:22" ht="15">
      <c r="A17" s="17">
        <v>12</v>
      </c>
      <c r="B17" s="10" t="s">
        <v>20</v>
      </c>
      <c r="C17" s="10"/>
      <c r="D17" s="10"/>
      <c r="E17" s="12">
        <v>74787</v>
      </c>
      <c r="F17" s="12">
        <v>62961</v>
      </c>
      <c r="G17" s="12">
        <v>402</v>
      </c>
      <c r="H17" s="12">
        <v>7591</v>
      </c>
      <c r="I17" s="12">
        <v>29007</v>
      </c>
      <c r="J17" s="12">
        <v>533</v>
      </c>
      <c r="K17" s="12">
        <v>150</v>
      </c>
      <c r="L17" s="12">
        <v>2053</v>
      </c>
      <c r="M17" s="12">
        <v>2070</v>
      </c>
      <c r="N17" s="12">
        <v>4711</v>
      </c>
      <c r="O17" s="12">
        <f t="shared" si="0"/>
        <v>46517</v>
      </c>
      <c r="P17" s="12">
        <v>5596</v>
      </c>
      <c r="Q17" s="12"/>
      <c r="R17" s="12">
        <v>4111</v>
      </c>
      <c r="S17" s="12">
        <v>1446</v>
      </c>
      <c r="T17" s="12"/>
      <c r="U17" s="12">
        <v>1028</v>
      </c>
      <c r="V17" s="12">
        <f t="shared" si="1"/>
        <v>58698</v>
      </c>
    </row>
    <row r="18" spans="1:22" ht="15">
      <c r="A18" s="17">
        <v>13</v>
      </c>
      <c r="B18" s="7" t="s">
        <v>67</v>
      </c>
      <c r="C18" s="8"/>
      <c r="D18" s="9"/>
      <c r="E18" s="11">
        <v>73395</v>
      </c>
      <c r="F18" s="11">
        <v>64442</v>
      </c>
      <c r="G18" s="12">
        <v>1776</v>
      </c>
      <c r="H18" s="12">
        <v>11066</v>
      </c>
      <c r="I18" s="12">
        <v>205653</v>
      </c>
      <c r="J18" s="12">
        <v>291</v>
      </c>
      <c r="K18" s="12">
        <v>644</v>
      </c>
      <c r="L18" s="12">
        <v>19715</v>
      </c>
      <c r="M18" s="12">
        <v>1952</v>
      </c>
      <c r="N18" s="12">
        <v>6216</v>
      </c>
      <c r="O18" s="12">
        <f t="shared" si="0"/>
        <v>247313</v>
      </c>
      <c r="P18" s="12">
        <v>5611</v>
      </c>
      <c r="Q18" s="12"/>
      <c r="R18" s="12">
        <v>4204</v>
      </c>
      <c r="S18" s="12">
        <v>1448</v>
      </c>
      <c r="T18" s="12"/>
      <c r="U18" s="12"/>
      <c r="V18" s="12">
        <f t="shared" si="1"/>
        <v>258576</v>
      </c>
    </row>
    <row r="19" spans="1:22" ht="15">
      <c r="A19" s="17">
        <v>14</v>
      </c>
      <c r="B19" s="10" t="s">
        <v>21</v>
      </c>
      <c r="C19" s="10"/>
      <c r="D19" s="10"/>
      <c r="E19" s="12">
        <v>74105</v>
      </c>
      <c r="F19" s="12">
        <v>71748</v>
      </c>
      <c r="G19" s="12">
        <v>3176</v>
      </c>
      <c r="H19" s="12">
        <v>11603</v>
      </c>
      <c r="I19" s="12">
        <v>16142</v>
      </c>
      <c r="J19" s="12">
        <v>9706</v>
      </c>
      <c r="K19" s="12"/>
      <c r="L19" s="12">
        <v>4351</v>
      </c>
      <c r="M19" s="12"/>
      <c r="N19" s="12">
        <v>4220</v>
      </c>
      <c r="O19" s="12">
        <f t="shared" si="0"/>
        <v>49198</v>
      </c>
      <c r="P19" s="12">
        <v>5462</v>
      </c>
      <c r="Q19" s="12"/>
      <c r="R19" s="12">
        <v>4146</v>
      </c>
      <c r="S19" s="12">
        <v>1441</v>
      </c>
      <c r="T19" s="12"/>
      <c r="U19" s="12">
        <v>1024</v>
      </c>
      <c r="V19" s="12">
        <f t="shared" si="1"/>
        <v>61271</v>
      </c>
    </row>
    <row r="20" spans="1:22" ht="15">
      <c r="A20" s="17">
        <v>15</v>
      </c>
      <c r="B20" s="10" t="s">
        <v>22</v>
      </c>
      <c r="C20" s="10"/>
      <c r="D20" s="10"/>
      <c r="E20" s="12">
        <v>45319</v>
      </c>
      <c r="F20" s="12">
        <v>40651</v>
      </c>
      <c r="G20" s="12">
        <v>1214</v>
      </c>
      <c r="H20" s="12">
        <v>11902</v>
      </c>
      <c r="I20" s="12">
        <v>11099</v>
      </c>
      <c r="J20" s="12">
        <v>235</v>
      </c>
      <c r="K20" s="12"/>
      <c r="L20" s="12">
        <v>29621</v>
      </c>
      <c r="M20" s="12">
        <v>1907</v>
      </c>
      <c r="N20" s="12">
        <v>4091</v>
      </c>
      <c r="O20" s="12">
        <f t="shared" si="0"/>
        <v>60069</v>
      </c>
      <c r="P20" s="12">
        <v>5753</v>
      </c>
      <c r="Q20" s="12"/>
      <c r="R20" s="12">
        <v>2581</v>
      </c>
      <c r="S20" s="12">
        <v>895</v>
      </c>
      <c r="T20" s="12"/>
      <c r="U20" s="12"/>
      <c r="V20" s="12">
        <f t="shared" si="1"/>
        <v>69298</v>
      </c>
    </row>
    <row r="21" spans="1:22" ht="15">
      <c r="A21" s="17">
        <v>16</v>
      </c>
      <c r="B21" s="10" t="s">
        <v>23</v>
      </c>
      <c r="C21" s="10"/>
      <c r="D21" s="10"/>
      <c r="E21" s="12">
        <v>32119</v>
      </c>
      <c r="F21" s="12">
        <v>22797</v>
      </c>
      <c r="G21" s="12"/>
      <c r="H21" s="12"/>
      <c r="I21" s="12">
        <v>28129</v>
      </c>
      <c r="J21" s="12">
        <v>50</v>
      </c>
      <c r="K21" s="12">
        <v>16326</v>
      </c>
      <c r="L21" s="12">
        <v>12259</v>
      </c>
      <c r="M21" s="12">
        <v>80</v>
      </c>
      <c r="N21" s="12">
        <v>5047</v>
      </c>
      <c r="O21" s="12">
        <f t="shared" si="0"/>
        <v>61891</v>
      </c>
      <c r="P21" s="12">
        <v>2442</v>
      </c>
      <c r="Q21" s="12"/>
      <c r="R21" s="12">
        <v>1841</v>
      </c>
      <c r="S21" s="12">
        <v>634</v>
      </c>
      <c r="T21" s="12"/>
      <c r="U21" s="12"/>
      <c r="V21" s="12">
        <f t="shared" si="1"/>
        <v>66808</v>
      </c>
    </row>
    <row r="22" spans="1:22" ht="15">
      <c r="A22" s="17">
        <v>17</v>
      </c>
      <c r="B22" s="10" t="s">
        <v>24</v>
      </c>
      <c r="C22" s="10"/>
      <c r="D22" s="10"/>
      <c r="E22" s="12">
        <v>20739</v>
      </c>
      <c r="F22" s="12">
        <v>4250</v>
      </c>
      <c r="G22" s="12"/>
      <c r="H22" s="12"/>
      <c r="I22" s="12"/>
      <c r="J22" s="12">
        <v>50</v>
      </c>
      <c r="K22" s="12">
        <v>483</v>
      </c>
      <c r="L22" s="12"/>
      <c r="M22" s="12"/>
      <c r="N22" s="12">
        <v>241</v>
      </c>
      <c r="O22" s="12">
        <f t="shared" si="0"/>
        <v>774</v>
      </c>
      <c r="P22" s="12">
        <v>1302</v>
      </c>
      <c r="Q22" s="12"/>
      <c r="R22" s="12">
        <v>1154</v>
      </c>
      <c r="S22" s="12">
        <v>408</v>
      </c>
      <c r="T22" s="12"/>
      <c r="U22" s="12"/>
      <c r="V22" s="12">
        <f t="shared" si="1"/>
        <v>3638</v>
      </c>
    </row>
    <row r="23" spans="1:22" ht="15">
      <c r="A23" s="17">
        <v>18</v>
      </c>
      <c r="B23" s="10" t="s">
        <v>25</v>
      </c>
      <c r="C23" s="10"/>
      <c r="D23" s="10"/>
      <c r="E23" s="12">
        <v>29966</v>
      </c>
      <c r="F23" s="12">
        <v>19889</v>
      </c>
      <c r="G23" s="12"/>
      <c r="H23" s="12"/>
      <c r="I23" s="12">
        <v>17216</v>
      </c>
      <c r="J23" s="12">
        <v>13710</v>
      </c>
      <c r="K23" s="12">
        <v>483</v>
      </c>
      <c r="L23" s="12">
        <v>321</v>
      </c>
      <c r="M23" s="12">
        <v>1437</v>
      </c>
      <c r="N23" s="12">
        <v>5251</v>
      </c>
      <c r="O23" s="12">
        <f t="shared" si="0"/>
        <v>38418</v>
      </c>
      <c r="P23" s="12">
        <v>2474</v>
      </c>
      <c r="Q23" s="12"/>
      <c r="R23" s="12">
        <v>1718</v>
      </c>
      <c r="S23" s="12">
        <v>592</v>
      </c>
      <c r="T23" s="12"/>
      <c r="U23" s="12"/>
      <c r="V23" s="12">
        <f t="shared" si="1"/>
        <v>43202</v>
      </c>
    </row>
    <row r="24" spans="1:22" ht="15">
      <c r="A24" s="17">
        <v>19</v>
      </c>
      <c r="B24" s="10" t="s">
        <v>26</v>
      </c>
      <c r="C24" s="10"/>
      <c r="D24" s="10"/>
      <c r="E24" s="12">
        <v>52280</v>
      </c>
      <c r="F24" s="12">
        <v>44526</v>
      </c>
      <c r="G24" s="12">
        <v>3531</v>
      </c>
      <c r="H24" s="12">
        <v>410</v>
      </c>
      <c r="I24" s="12">
        <v>17345</v>
      </c>
      <c r="J24" s="12">
        <v>219</v>
      </c>
      <c r="K24" s="12">
        <v>1191</v>
      </c>
      <c r="L24" s="12">
        <v>1551</v>
      </c>
      <c r="M24" s="12">
        <v>464</v>
      </c>
      <c r="N24" s="12">
        <v>2832</v>
      </c>
      <c r="O24" s="12">
        <f t="shared" si="0"/>
        <v>27543</v>
      </c>
      <c r="P24" s="12">
        <v>4545</v>
      </c>
      <c r="Q24" s="12"/>
      <c r="R24" s="12">
        <v>3027</v>
      </c>
      <c r="S24" s="12">
        <v>1079</v>
      </c>
      <c r="T24" s="12"/>
      <c r="U24" s="12"/>
      <c r="V24" s="12">
        <f t="shared" si="1"/>
        <v>36194</v>
      </c>
    </row>
    <row r="25" spans="1:22" ht="15">
      <c r="A25" s="17">
        <v>20</v>
      </c>
      <c r="B25" s="10" t="s">
        <v>27</v>
      </c>
      <c r="C25" s="10"/>
      <c r="D25" s="10"/>
      <c r="E25" s="12">
        <v>51051</v>
      </c>
      <c r="F25" s="12">
        <v>25168</v>
      </c>
      <c r="G25" s="12"/>
      <c r="H25" s="12"/>
      <c r="I25" s="12">
        <v>5339</v>
      </c>
      <c r="J25" s="12">
        <v>209</v>
      </c>
      <c r="K25" s="12">
        <v>1068</v>
      </c>
      <c r="L25" s="12">
        <v>7953</v>
      </c>
      <c r="M25" s="12">
        <v>241</v>
      </c>
      <c r="N25" s="12">
        <v>643</v>
      </c>
      <c r="O25" s="12">
        <f t="shared" si="0"/>
        <v>15453</v>
      </c>
      <c r="P25" s="12">
        <v>2332</v>
      </c>
      <c r="Q25" s="12"/>
      <c r="R25" s="12">
        <v>2685</v>
      </c>
      <c r="S25" s="12">
        <v>1005</v>
      </c>
      <c r="T25" s="12"/>
      <c r="U25" s="12"/>
      <c r="V25" s="12">
        <f t="shared" si="1"/>
        <v>21475</v>
      </c>
    </row>
    <row r="26" spans="1:22" ht="15">
      <c r="A26" s="17">
        <v>21</v>
      </c>
      <c r="B26" s="10" t="s">
        <v>28</v>
      </c>
      <c r="C26" s="10"/>
      <c r="D26" s="10"/>
      <c r="E26" s="12">
        <v>60833</v>
      </c>
      <c r="F26" s="12">
        <v>44700</v>
      </c>
      <c r="G26" s="12">
        <v>127</v>
      </c>
      <c r="H26" s="12">
        <v>4570</v>
      </c>
      <c r="I26" s="12">
        <v>241</v>
      </c>
      <c r="J26" s="12">
        <v>955</v>
      </c>
      <c r="K26" s="12">
        <v>5745</v>
      </c>
      <c r="L26" s="12">
        <v>12652</v>
      </c>
      <c r="M26" s="12">
        <v>1894</v>
      </c>
      <c r="N26" s="12">
        <v>1148</v>
      </c>
      <c r="O26" s="12">
        <f t="shared" si="0"/>
        <v>27332</v>
      </c>
      <c r="P26" s="12">
        <v>5103</v>
      </c>
      <c r="Q26" s="12"/>
      <c r="R26" s="12">
        <v>3332</v>
      </c>
      <c r="S26" s="12">
        <v>1197</v>
      </c>
      <c r="T26" s="12"/>
      <c r="U26" s="12"/>
      <c r="V26" s="12">
        <f t="shared" si="1"/>
        <v>36964</v>
      </c>
    </row>
    <row r="27" spans="1:22" ht="15">
      <c r="A27" s="17">
        <v>22</v>
      </c>
      <c r="B27" s="10" t="s">
        <v>29</v>
      </c>
      <c r="C27" s="10"/>
      <c r="D27" s="10"/>
      <c r="E27" s="12">
        <v>64924</v>
      </c>
      <c r="F27" s="12">
        <v>53146</v>
      </c>
      <c r="G27" s="12">
        <v>67</v>
      </c>
      <c r="H27" s="12">
        <v>1289</v>
      </c>
      <c r="I27" s="12">
        <v>633</v>
      </c>
      <c r="J27" s="12">
        <v>355</v>
      </c>
      <c r="K27" s="12">
        <v>5745</v>
      </c>
      <c r="L27" s="12">
        <v>3914</v>
      </c>
      <c r="M27" s="12">
        <v>2548</v>
      </c>
      <c r="N27" s="12">
        <v>735</v>
      </c>
      <c r="O27" s="12">
        <f t="shared" si="0"/>
        <v>15286</v>
      </c>
      <c r="P27" s="12">
        <v>4733</v>
      </c>
      <c r="Q27" s="12"/>
      <c r="R27" s="12">
        <v>3525</v>
      </c>
      <c r="S27" s="12">
        <v>1268</v>
      </c>
      <c r="T27" s="12"/>
      <c r="U27" s="12"/>
      <c r="V27" s="12">
        <f t="shared" si="1"/>
        <v>24812</v>
      </c>
    </row>
    <row r="28" spans="1:22" ht="15">
      <c r="A28" s="17">
        <v>23</v>
      </c>
      <c r="B28" s="10" t="s">
        <v>30</v>
      </c>
      <c r="C28" s="10"/>
      <c r="D28" s="10"/>
      <c r="E28" s="12">
        <v>53768</v>
      </c>
      <c r="F28" s="12">
        <v>47899</v>
      </c>
      <c r="G28" s="12">
        <v>552</v>
      </c>
      <c r="H28" s="12">
        <v>2376</v>
      </c>
      <c r="I28" s="12">
        <v>241</v>
      </c>
      <c r="J28" s="12">
        <v>9056</v>
      </c>
      <c r="K28" s="12">
        <v>41720</v>
      </c>
      <c r="L28" s="12">
        <v>4059</v>
      </c>
      <c r="M28" s="12">
        <v>4626</v>
      </c>
      <c r="N28" s="12">
        <v>1046</v>
      </c>
      <c r="O28" s="12">
        <f t="shared" si="0"/>
        <v>63676</v>
      </c>
      <c r="P28" s="12">
        <v>4109</v>
      </c>
      <c r="Q28" s="12"/>
      <c r="R28" s="12">
        <v>3026</v>
      </c>
      <c r="S28" s="12">
        <v>1061</v>
      </c>
      <c r="T28" s="12"/>
      <c r="U28" s="12"/>
      <c r="V28" s="12">
        <f t="shared" si="1"/>
        <v>71872</v>
      </c>
    </row>
    <row r="29" spans="1:22" ht="15">
      <c r="A29" s="17">
        <v>24</v>
      </c>
      <c r="B29" s="10" t="s">
        <v>31</v>
      </c>
      <c r="C29" s="10"/>
      <c r="D29" s="10"/>
      <c r="E29" s="12">
        <v>50938</v>
      </c>
      <c r="F29" s="12">
        <v>31237</v>
      </c>
      <c r="G29" s="12">
        <v>483</v>
      </c>
      <c r="H29" s="12">
        <v>483</v>
      </c>
      <c r="I29" s="12">
        <v>26074</v>
      </c>
      <c r="J29" s="12">
        <v>8660</v>
      </c>
      <c r="K29" s="12">
        <v>57216</v>
      </c>
      <c r="L29" s="12">
        <v>12482</v>
      </c>
      <c r="M29" s="12">
        <v>9205</v>
      </c>
      <c r="N29" s="12">
        <v>11204</v>
      </c>
      <c r="O29" s="12">
        <f t="shared" si="0"/>
        <v>125807</v>
      </c>
      <c r="P29" s="12">
        <v>4656</v>
      </c>
      <c r="Q29" s="12"/>
      <c r="R29" s="12">
        <v>2925</v>
      </c>
      <c r="S29" s="12"/>
      <c r="T29" s="12"/>
      <c r="U29" s="12"/>
      <c r="V29" s="12">
        <f t="shared" si="1"/>
        <v>133388</v>
      </c>
    </row>
    <row r="30" spans="1:22" ht="15">
      <c r="A30" s="17">
        <v>25</v>
      </c>
      <c r="B30" s="10" t="s">
        <v>32</v>
      </c>
      <c r="C30" s="10"/>
      <c r="D30" s="10"/>
      <c r="E30" s="12">
        <v>39165</v>
      </c>
      <c r="F30" s="12">
        <v>34179</v>
      </c>
      <c r="G30" s="12"/>
      <c r="H30" s="12"/>
      <c r="I30" s="12">
        <v>5651</v>
      </c>
      <c r="J30" s="12">
        <v>291</v>
      </c>
      <c r="K30" s="12">
        <v>482</v>
      </c>
      <c r="L30" s="12">
        <v>8329</v>
      </c>
      <c r="M30" s="12">
        <v>266</v>
      </c>
      <c r="N30" s="12">
        <v>3800</v>
      </c>
      <c r="O30" s="12">
        <f t="shared" si="0"/>
        <v>18819</v>
      </c>
      <c r="P30" s="12">
        <v>2656</v>
      </c>
      <c r="Q30" s="12">
        <v>7345</v>
      </c>
      <c r="R30" s="12">
        <v>1858</v>
      </c>
      <c r="S30" s="12"/>
      <c r="T30" s="12"/>
      <c r="U30" s="12"/>
      <c r="V30" s="12">
        <f t="shared" si="1"/>
        <v>30678</v>
      </c>
    </row>
    <row r="31" spans="1:22" ht="15">
      <c r="A31" s="17">
        <v>26</v>
      </c>
      <c r="B31" s="10" t="s">
        <v>33</v>
      </c>
      <c r="C31" s="10"/>
      <c r="D31" s="10"/>
      <c r="E31" s="12">
        <v>39526</v>
      </c>
      <c r="F31" s="12">
        <v>30619</v>
      </c>
      <c r="G31" s="12">
        <v>5452</v>
      </c>
      <c r="H31" s="12">
        <v>562</v>
      </c>
      <c r="I31" s="12">
        <v>5504</v>
      </c>
      <c r="J31" s="12">
        <v>291</v>
      </c>
      <c r="K31" s="12">
        <v>11449</v>
      </c>
      <c r="L31" s="12">
        <v>1481</v>
      </c>
      <c r="M31" s="12">
        <v>15464</v>
      </c>
      <c r="N31" s="12">
        <v>3800</v>
      </c>
      <c r="O31" s="12">
        <f t="shared" si="0"/>
        <v>44003</v>
      </c>
      <c r="P31" s="12">
        <v>2691</v>
      </c>
      <c r="Q31" s="12">
        <v>6769</v>
      </c>
      <c r="R31" s="12">
        <v>1916</v>
      </c>
      <c r="S31" s="12"/>
      <c r="T31" s="12"/>
      <c r="U31" s="12"/>
      <c r="V31" s="12">
        <f t="shared" si="1"/>
        <v>55379</v>
      </c>
    </row>
    <row r="32" spans="1:22" ht="15">
      <c r="A32" s="17">
        <v>27</v>
      </c>
      <c r="B32" s="10" t="s">
        <v>34</v>
      </c>
      <c r="C32" s="10"/>
      <c r="D32" s="10"/>
      <c r="E32" s="12">
        <v>15024</v>
      </c>
      <c r="F32" s="12">
        <v>9672</v>
      </c>
      <c r="G32" s="12"/>
      <c r="H32" s="12"/>
      <c r="I32" s="12"/>
      <c r="J32" s="12"/>
      <c r="K32" s="12"/>
      <c r="L32" s="12">
        <v>412</v>
      </c>
      <c r="M32" s="12">
        <v>325</v>
      </c>
      <c r="N32" s="12">
        <v>3800</v>
      </c>
      <c r="O32" s="12">
        <f t="shared" si="0"/>
        <v>4537</v>
      </c>
      <c r="P32" s="12">
        <v>2668</v>
      </c>
      <c r="Q32" s="12">
        <v>2596</v>
      </c>
      <c r="R32" s="12">
        <v>735</v>
      </c>
      <c r="S32" s="12"/>
      <c r="T32" s="12"/>
      <c r="U32" s="12"/>
      <c r="V32" s="12">
        <f t="shared" si="1"/>
        <v>10536</v>
      </c>
    </row>
    <row r="33" spans="1:22" ht="15">
      <c r="A33" s="17">
        <v>28</v>
      </c>
      <c r="B33" s="10" t="s">
        <v>35</v>
      </c>
      <c r="C33" s="10"/>
      <c r="D33" s="10"/>
      <c r="E33" s="12">
        <v>40638</v>
      </c>
      <c r="F33" s="12">
        <v>37722</v>
      </c>
      <c r="G33" s="12"/>
      <c r="H33" s="12"/>
      <c r="I33" s="12">
        <v>13408</v>
      </c>
      <c r="J33" s="12">
        <v>17068</v>
      </c>
      <c r="K33" s="12">
        <v>241</v>
      </c>
      <c r="L33" s="12">
        <v>5769</v>
      </c>
      <c r="M33" s="12">
        <v>482</v>
      </c>
      <c r="N33" s="12">
        <v>482</v>
      </c>
      <c r="O33" s="12">
        <f t="shared" si="0"/>
        <v>37450</v>
      </c>
      <c r="P33" s="12">
        <v>3162</v>
      </c>
      <c r="Q33" s="12"/>
      <c r="R33" s="12">
        <v>2304</v>
      </c>
      <c r="S33" s="12">
        <v>802</v>
      </c>
      <c r="T33" s="12"/>
      <c r="U33" s="12"/>
      <c r="V33" s="12">
        <f t="shared" si="1"/>
        <v>43718</v>
      </c>
    </row>
    <row r="34" spans="1:22" ht="15">
      <c r="A34" s="17">
        <v>29</v>
      </c>
      <c r="B34" s="10" t="s">
        <v>37</v>
      </c>
      <c r="C34" s="10"/>
      <c r="D34" s="10"/>
      <c r="E34" s="12">
        <v>223221</v>
      </c>
      <c r="F34" s="12">
        <v>190846</v>
      </c>
      <c r="G34" s="12">
        <v>2183</v>
      </c>
      <c r="H34" s="12">
        <v>15192</v>
      </c>
      <c r="I34" s="12">
        <v>16344</v>
      </c>
      <c r="J34" s="12">
        <v>16548</v>
      </c>
      <c r="K34" s="12">
        <v>1549</v>
      </c>
      <c r="L34" s="12">
        <v>4389</v>
      </c>
      <c r="M34" s="12"/>
      <c r="N34" s="12">
        <v>13009</v>
      </c>
      <c r="O34" s="12">
        <f t="shared" si="0"/>
        <v>69214</v>
      </c>
      <c r="P34" s="12">
        <v>17663</v>
      </c>
      <c r="Q34" s="12"/>
      <c r="R34" s="12">
        <v>12531</v>
      </c>
      <c r="S34" s="12">
        <v>4340</v>
      </c>
      <c r="T34" s="12"/>
      <c r="U34" s="12"/>
      <c r="V34" s="12">
        <f t="shared" si="1"/>
        <v>103748</v>
      </c>
    </row>
    <row r="35" spans="1:22" ht="15">
      <c r="A35" s="17">
        <v>30</v>
      </c>
      <c r="B35" s="10" t="s">
        <v>36</v>
      </c>
      <c r="C35" s="10"/>
      <c r="D35" s="10"/>
      <c r="E35" s="12">
        <v>76307</v>
      </c>
      <c r="F35" s="12">
        <v>71039</v>
      </c>
      <c r="G35" s="12">
        <v>446</v>
      </c>
      <c r="H35" s="12"/>
      <c r="I35" s="12">
        <v>38576</v>
      </c>
      <c r="J35" s="12">
        <v>22358</v>
      </c>
      <c r="K35" s="12">
        <v>7001</v>
      </c>
      <c r="L35" s="12">
        <v>12543</v>
      </c>
      <c r="M35" s="12">
        <v>8252</v>
      </c>
      <c r="N35" s="12">
        <v>7651</v>
      </c>
      <c r="O35" s="12">
        <f t="shared" si="0"/>
        <v>96827</v>
      </c>
      <c r="P35" s="12">
        <v>5645</v>
      </c>
      <c r="Q35" s="12"/>
      <c r="R35" s="12">
        <v>4185</v>
      </c>
      <c r="S35" s="12">
        <v>1441</v>
      </c>
      <c r="T35" s="12"/>
      <c r="U35" s="12"/>
      <c r="V35" s="12">
        <f t="shared" si="1"/>
        <v>108098</v>
      </c>
    </row>
    <row r="36" spans="1:22" ht="15">
      <c r="A36" s="17">
        <v>31</v>
      </c>
      <c r="B36" s="10" t="s">
        <v>38</v>
      </c>
      <c r="C36" s="10"/>
      <c r="D36" s="10"/>
      <c r="E36" s="12">
        <v>26551</v>
      </c>
      <c r="F36" s="12">
        <v>22461</v>
      </c>
      <c r="G36" s="12"/>
      <c r="H36" s="12"/>
      <c r="I36" s="12">
        <v>5665</v>
      </c>
      <c r="J36" s="12">
        <v>161</v>
      </c>
      <c r="K36" s="12">
        <v>266</v>
      </c>
      <c r="L36" s="12">
        <v>12244</v>
      </c>
      <c r="M36" s="12">
        <v>732</v>
      </c>
      <c r="N36" s="12">
        <v>6449</v>
      </c>
      <c r="O36" s="12">
        <f t="shared" si="0"/>
        <v>25517</v>
      </c>
      <c r="P36" s="12">
        <v>3298</v>
      </c>
      <c r="Q36" s="12"/>
      <c r="R36" s="12">
        <v>1504</v>
      </c>
      <c r="S36" s="12"/>
      <c r="T36" s="12"/>
      <c r="U36" s="12"/>
      <c r="V36" s="12">
        <f t="shared" si="1"/>
        <v>30319</v>
      </c>
    </row>
    <row r="37" spans="1:22" ht="15">
      <c r="A37" s="17">
        <v>32</v>
      </c>
      <c r="B37" s="10" t="s">
        <v>39</v>
      </c>
      <c r="C37" s="10"/>
      <c r="D37" s="10"/>
      <c r="E37" s="12">
        <v>72654</v>
      </c>
      <c r="F37" s="12">
        <v>60969</v>
      </c>
      <c r="G37" s="12"/>
      <c r="H37" s="12">
        <v>9775</v>
      </c>
      <c r="I37" s="12">
        <v>5828</v>
      </c>
      <c r="J37" s="12">
        <v>307</v>
      </c>
      <c r="K37" s="12"/>
      <c r="L37" s="12">
        <v>5716</v>
      </c>
      <c r="M37" s="12">
        <v>808</v>
      </c>
      <c r="N37" s="12">
        <v>7784</v>
      </c>
      <c r="O37" s="12">
        <f t="shared" si="0"/>
        <v>30218</v>
      </c>
      <c r="P37" s="12">
        <v>5276</v>
      </c>
      <c r="Q37" s="12"/>
      <c r="R37" s="12">
        <v>4165</v>
      </c>
      <c r="S37" s="12">
        <v>1434</v>
      </c>
      <c r="T37" s="12"/>
      <c r="U37" s="12"/>
      <c r="V37" s="12">
        <f t="shared" si="1"/>
        <v>41093</v>
      </c>
    </row>
    <row r="38" spans="1:22" ht="15">
      <c r="A38" s="17">
        <v>33</v>
      </c>
      <c r="B38" s="10" t="s">
        <v>40</v>
      </c>
      <c r="C38" s="10"/>
      <c r="D38" s="10"/>
      <c r="E38" s="12">
        <v>31153</v>
      </c>
      <c r="F38" s="12">
        <v>23010</v>
      </c>
      <c r="G38" s="12"/>
      <c r="H38" s="12"/>
      <c r="I38" s="12">
        <v>2537</v>
      </c>
      <c r="J38" s="12">
        <v>291</v>
      </c>
      <c r="K38" s="12">
        <v>5958</v>
      </c>
      <c r="L38" s="12">
        <v>2307</v>
      </c>
      <c r="M38" s="12">
        <v>1289</v>
      </c>
      <c r="N38" s="12">
        <v>723</v>
      </c>
      <c r="O38" s="12">
        <f aca="true" t="shared" si="2" ref="O38:O63">SUM(G38:N38)</f>
        <v>13105</v>
      </c>
      <c r="P38" s="12">
        <v>2423</v>
      </c>
      <c r="Q38" s="12">
        <v>7712</v>
      </c>
      <c r="R38" s="12">
        <v>1380</v>
      </c>
      <c r="S38" s="12"/>
      <c r="T38" s="12"/>
      <c r="U38" s="12"/>
      <c r="V38" s="12">
        <f aca="true" t="shared" si="3" ref="V38:V63">SUM(O38:U38)</f>
        <v>24620</v>
      </c>
    </row>
    <row r="39" spans="1:22" ht="15">
      <c r="A39" s="17">
        <v>34</v>
      </c>
      <c r="B39" s="10" t="s">
        <v>41</v>
      </c>
      <c r="C39" s="10"/>
      <c r="D39" s="10"/>
      <c r="E39" s="12">
        <v>39806</v>
      </c>
      <c r="F39" s="12">
        <v>32298</v>
      </c>
      <c r="G39" s="12">
        <v>5291</v>
      </c>
      <c r="H39" s="12">
        <v>2376</v>
      </c>
      <c r="I39" s="12">
        <v>1684</v>
      </c>
      <c r="J39" s="12">
        <v>8407</v>
      </c>
      <c r="K39" s="12">
        <v>5745</v>
      </c>
      <c r="L39" s="12">
        <v>1703</v>
      </c>
      <c r="M39" s="12"/>
      <c r="N39" s="12">
        <v>1327</v>
      </c>
      <c r="O39" s="12">
        <f t="shared" si="2"/>
        <v>26533</v>
      </c>
      <c r="P39" s="12">
        <v>2437</v>
      </c>
      <c r="Q39" s="12">
        <v>7068</v>
      </c>
      <c r="R39" s="12">
        <v>1792</v>
      </c>
      <c r="S39" s="12"/>
      <c r="T39" s="12"/>
      <c r="U39" s="12"/>
      <c r="V39" s="12">
        <f t="shared" si="3"/>
        <v>37830</v>
      </c>
    </row>
    <row r="40" spans="1:22" ht="15">
      <c r="A40" s="17">
        <v>35</v>
      </c>
      <c r="B40" s="10" t="s">
        <v>42</v>
      </c>
      <c r="C40" s="10"/>
      <c r="D40" s="10"/>
      <c r="E40" s="12">
        <v>38716</v>
      </c>
      <c r="F40" s="12">
        <v>30452</v>
      </c>
      <c r="G40" s="12">
        <v>2976</v>
      </c>
      <c r="H40" s="12"/>
      <c r="I40" s="12">
        <v>14092</v>
      </c>
      <c r="J40" s="12">
        <v>341</v>
      </c>
      <c r="K40" s="12">
        <v>6053</v>
      </c>
      <c r="L40" s="12">
        <v>473</v>
      </c>
      <c r="M40" s="12">
        <v>241</v>
      </c>
      <c r="N40" s="12">
        <v>1086</v>
      </c>
      <c r="O40" s="12">
        <f t="shared" si="2"/>
        <v>25262</v>
      </c>
      <c r="P40" s="12">
        <v>1336</v>
      </c>
      <c r="Q40" s="12">
        <v>8525</v>
      </c>
      <c r="R40" s="12">
        <v>1708</v>
      </c>
      <c r="S40" s="12"/>
      <c r="T40" s="12"/>
      <c r="U40" s="12"/>
      <c r="V40" s="12">
        <f t="shared" si="3"/>
        <v>36831</v>
      </c>
    </row>
    <row r="41" spans="1:22" ht="15">
      <c r="A41" s="17">
        <v>36</v>
      </c>
      <c r="B41" s="7" t="s">
        <v>43</v>
      </c>
      <c r="C41" s="8"/>
      <c r="D41" s="9"/>
      <c r="E41" s="11">
        <v>126835</v>
      </c>
      <c r="F41" s="11">
        <v>86887</v>
      </c>
      <c r="G41" s="12"/>
      <c r="H41" s="12">
        <v>10663</v>
      </c>
      <c r="I41" s="12">
        <v>6195</v>
      </c>
      <c r="J41" s="12">
        <v>30108</v>
      </c>
      <c r="K41" s="12">
        <v>11969</v>
      </c>
      <c r="L41" s="12">
        <v>1844</v>
      </c>
      <c r="M41" s="12">
        <v>1344</v>
      </c>
      <c r="N41" s="12">
        <v>13256</v>
      </c>
      <c r="O41" s="12">
        <f t="shared" si="2"/>
        <v>75379</v>
      </c>
      <c r="P41" s="12">
        <v>3815</v>
      </c>
      <c r="Q41" s="12">
        <v>52062</v>
      </c>
      <c r="R41" s="12">
        <v>29446</v>
      </c>
      <c r="S41" s="12"/>
      <c r="T41" s="12"/>
      <c r="U41" s="12"/>
      <c r="V41" s="12">
        <f t="shared" si="3"/>
        <v>160702</v>
      </c>
    </row>
    <row r="42" spans="1:22" ht="15">
      <c r="A42" s="17">
        <v>37</v>
      </c>
      <c r="B42" s="7" t="s">
        <v>44</v>
      </c>
      <c r="C42" s="8"/>
      <c r="D42" s="9"/>
      <c r="E42" s="11">
        <v>123333</v>
      </c>
      <c r="F42" s="11">
        <v>70246</v>
      </c>
      <c r="G42" s="12"/>
      <c r="H42" s="12"/>
      <c r="I42" s="12">
        <v>18782</v>
      </c>
      <c r="J42" s="12">
        <v>10189</v>
      </c>
      <c r="K42" s="12">
        <v>20183</v>
      </c>
      <c r="L42" s="12">
        <v>9399</v>
      </c>
      <c r="M42" s="12">
        <v>24913</v>
      </c>
      <c r="N42" s="12">
        <v>12109</v>
      </c>
      <c r="O42" s="12">
        <f t="shared" si="2"/>
        <v>95575</v>
      </c>
      <c r="P42" s="12">
        <v>5850</v>
      </c>
      <c r="Q42" s="12">
        <v>47499</v>
      </c>
      <c r="R42" s="12">
        <v>4444</v>
      </c>
      <c r="S42" s="12"/>
      <c r="T42" s="12"/>
      <c r="U42" s="12"/>
      <c r="V42" s="12">
        <f t="shared" si="3"/>
        <v>153368</v>
      </c>
    </row>
    <row r="43" spans="1:22" ht="15">
      <c r="A43" s="17">
        <v>38</v>
      </c>
      <c r="B43" s="10" t="s">
        <v>45</v>
      </c>
      <c r="C43" s="10"/>
      <c r="D43" s="10"/>
      <c r="E43" s="12">
        <v>122085</v>
      </c>
      <c r="F43" s="12">
        <v>104600</v>
      </c>
      <c r="G43" s="12"/>
      <c r="H43" s="12">
        <v>161</v>
      </c>
      <c r="I43" s="12">
        <v>10843</v>
      </c>
      <c r="J43" s="12">
        <v>504</v>
      </c>
      <c r="K43" s="12">
        <v>43747</v>
      </c>
      <c r="L43" s="12">
        <v>799</v>
      </c>
      <c r="M43" s="12">
        <v>796</v>
      </c>
      <c r="N43" s="12">
        <v>8324</v>
      </c>
      <c r="O43" s="12">
        <f t="shared" si="2"/>
        <v>65174</v>
      </c>
      <c r="P43" s="12">
        <v>5602</v>
      </c>
      <c r="Q43" s="12">
        <v>49362</v>
      </c>
      <c r="R43" s="12">
        <v>4194</v>
      </c>
      <c r="S43" s="12"/>
      <c r="T43" s="12"/>
      <c r="U43" s="12"/>
      <c r="V43" s="12">
        <f t="shared" si="3"/>
        <v>124332</v>
      </c>
    </row>
    <row r="44" spans="1:22" ht="15">
      <c r="A44" s="17">
        <v>39</v>
      </c>
      <c r="B44" s="10" t="s">
        <v>46</v>
      </c>
      <c r="C44" s="10"/>
      <c r="D44" s="10"/>
      <c r="E44" s="12">
        <v>165979</v>
      </c>
      <c r="F44" s="12">
        <v>155296</v>
      </c>
      <c r="G44" s="12">
        <v>5291</v>
      </c>
      <c r="H44" s="12">
        <v>879</v>
      </c>
      <c r="I44" s="12">
        <v>9830</v>
      </c>
      <c r="J44" s="12">
        <v>8968</v>
      </c>
      <c r="K44" s="12">
        <v>19159</v>
      </c>
      <c r="L44" s="12">
        <v>4696</v>
      </c>
      <c r="M44" s="12">
        <v>5109</v>
      </c>
      <c r="N44" s="12">
        <v>16354</v>
      </c>
      <c r="O44" s="12">
        <f t="shared" si="2"/>
        <v>70286</v>
      </c>
      <c r="P44" s="12">
        <v>9376</v>
      </c>
      <c r="Q44" s="12">
        <v>48463</v>
      </c>
      <c r="R44" s="12">
        <v>6791</v>
      </c>
      <c r="S44" s="12"/>
      <c r="T44" s="12"/>
      <c r="U44" s="12"/>
      <c r="V44" s="12">
        <f t="shared" si="3"/>
        <v>134916</v>
      </c>
    </row>
    <row r="45" spans="1:22" ht="15">
      <c r="A45" s="17">
        <v>40</v>
      </c>
      <c r="B45" s="10" t="s">
        <v>47</v>
      </c>
      <c r="C45" s="10"/>
      <c r="D45" s="10"/>
      <c r="E45" s="12">
        <v>113201</v>
      </c>
      <c r="F45" s="12">
        <v>44270</v>
      </c>
      <c r="G45" s="12">
        <v>119</v>
      </c>
      <c r="H45" s="12">
        <v>241</v>
      </c>
      <c r="I45" s="12">
        <v>8675</v>
      </c>
      <c r="J45" s="12">
        <v>209</v>
      </c>
      <c r="K45" s="12">
        <v>241</v>
      </c>
      <c r="L45" s="12">
        <v>3481</v>
      </c>
      <c r="M45" s="12">
        <v>2329</v>
      </c>
      <c r="N45" s="12">
        <v>1205</v>
      </c>
      <c r="O45" s="12">
        <f t="shared" si="2"/>
        <v>16500</v>
      </c>
      <c r="P45" s="12">
        <v>5107</v>
      </c>
      <c r="Q45" s="12">
        <v>41244</v>
      </c>
      <c r="R45" s="12">
        <v>4302</v>
      </c>
      <c r="S45" s="12"/>
      <c r="T45" s="12"/>
      <c r="U45" s="12"/>
      <c r="V45" s="12">
        <f t="shared" si="3"/>
        <v>67153</v>
      </c>
    </row>
    <row r="46" spans="1:22" ht="15">
      <c r="A46" s="17">
        <v>41</v>
      </c>
      <c r="B46" s="7" t="s">
        <v>55</v>
      </c>
      <c r="C46" s="8"/>
      <c r="D46" s="9"/>
      <c r="E46" s="11">
        <v>73187</v>
      </c>
      <c r="F46" s="11">
        <v>72068</v>
      </c>
      <c r="G46" s="12">
        <v>1034</v>
      </c>
      <c r="H46" s="12">
        <v>482</v>
      </c>
      <c r="I46" s="12">
        <v>21805</v>
      </c>
      <c r="J46" s="12">
        <v>10684</v>
      </c>
      <c r="K46" s="12">
        <v>696</v>
      </c>
      <c r="L46" s="12">
        <v>3381</v>
      </c>
      <c r="M46" s="12">
        <v>1308</v>
      </c>
      <c r="N46" s="12">
        <v>1116</v>
      </c>
      <c r="O46" s="12">
        <f t="shared" si="2"/>
        <v>40506</v>
      </c>
      <c r="P46" s="12">
        <v>5377</v>
      </c>
      <c r="Q46" s="12"/>
      <c r="R46" s="12">
        <v>4138</v>
      </c>
      <c r="S46" s="12">
        <v>1425</v>
      </c>
      <c r="T46" s="12"/>
      <c r="U46" s="12">
        <v>1013</v>
      </c>
      <c r="V46" s="12">
        <f t="shared" si="3"/>
        <v>52459</v>
      </c>
    </row>
    <row r="47" spans="1:22" ht="15">
      <c r="A47" s="17">
        <v>42</v>
      </c>
      <c r="B47" s="7" t="s">
        <v>56</v>
      </c>
      <c r="C47" s="8"/>
      <c r="D47" s="9"/>
      <c r="E47" s="11">
        <v>154996</v>
      </c>
      <c r="F47" s="11">
        <v>134544</v>
      </c>
      <c r="G47" s="12">
        <v>1053</v>
      </c>
      <c r="H47" s="12">
        <v>649</v>
      </c>
      <c r="I47" s="12">
        <v>1732</v>
      </c>
      <c r="J47" s="12">
        <v>95194</v>
      </c>
      <c r="K47" s="12">
        <v>134114</v>
      </c>
      <c r="L47" s="12">
        <v>5635</v>
      </c>
      <c r="M47" s="12">
        <v>969</v>
      </c>
      <c r="N47" s="12">
        <v>4570</v>
      </c>
      <c r="O47" s="12">
        <f t="shared" si="2"/>
        <v>243916</v>
      </c>
      <c r="P47" s="12">
        <v>10283</v>
      </c>
      <c r="Q47" s="12"/>
      <c r="R47" s="12">
        <v>8649</v>
      </c>
      <c r="S47" s="12">
        <v>3018</v>
      </c>
      <c r="T47" s="12"/>
      <c r="U47" s="12">
        <v>2145</v>
      </c>
      <c r="V47" s="12">
        <f t="shared" si="3"/>
        <v>268011</v>
      </c>
    </row>
    <row r="48" spans="1:22" ht="15">
      <c r="A48" s="17">
        <v>43</v>
      </c>
      <c r="B48" s="7" t="s">
        <v>57</v>
      </c>
      <c r="C48" s="8"/>
      <c r="D48" s="9"/>
      <c r="E48" s="11">
        <v>61190</v>
      </c>
      <c r="F48" s="11">
        <v>53411</v>
      </c>
      <c r="G48" s="12">
        <v>6485</v>
      </c>
      <c r="H48" s="12">
        <v>750</v>
      </c>
      <c r="I48" s="12">
        <v>1968</v>
      </c>
      <c r="J48" s="12">
        <v>17130</v>
      </c>
      <c r="K48" s="12">
        <v>241</v>
      </c>
      <c r="L48" s="12">
        <v>37465</v>
      </c>
      <c r="M48" s="12">
        <v>4411</v>
      </c>
      <c r="N48" s="12">
        <v>592</v>
      </c>
      <c r="O48" s="12">
        <f t="shared" si="2"/>
        <v>69042</v>
      </c>
      <c r="P48" s="12">
        <v>4993</v>
      </c>
      <c r="Q48" s="12"/>
      <c r="R48" s="12">
        <v>3520</v>
      </c>
      <c r="S48" s="12">
        <v>1212</v>
      </c>
      <c r="T48" s="12"/>
      <c r="U48" s="12"/>
      <c r="V48" s="12">
        <f t="shared" si="3"/>
        <v>78767</v>
      </c>
    </row>
    <row r="49" spans="1:22" ht="15">
      <c r="A49" s="17">
        <v>44</v>
      </c>
      <c r="B49" s="7" t="s">
        <v>58</v>
      </c>
      <c r="C49" s="8"/>
      <c r="D49" s="9"/>
      <c r="E49" s="11">
        <v>74090</v>
      </c>
      <c r="F49" s="11">
        <v>56305</v>
      </c>
      <c r="G49" s="12">
        <v>1689</v>
      </c>
      <c r="H49" s="12">
        <v>1586</v>
      </c>
      <c r="I49" s="12">
        <v>25983</v>
      </c>
      <c r="J49" s="12">
        <v>5824</v>
      </c>
      <c r="K49" s="12">
        <v>101453</v>
      </c>
      <c r="L49" s="12">
        <v>36616</v>
      </c>
      <c r="M49" s="12">
        <v>28037</v>
      </c>
      <c r="N49" s="12">
        <v>48239</v>
      </c>
      <c r="O49" s="12">
        <f t="shared" si="2"/>
        <v>249427</v>
      </c>
      <c r="P49" s="12">
        <v>5574</v>
      </c>
      <c r="Q49" s="12"/>
      <c r="R49" s="12">
        <v>4178</v>
      </c>
      <c r="S49" s="12">
        <v>1439</v>
      </c>
      <c r="T49" s="12"/>
      <c r="U49" s="12">
        <v>1023</v>
      </c>
      <c r="V49" s="12">
        <f t="shared" si="3"/>
        <v>261641</v>
      </c>
    </row>
    <row r="50" spans="1:22" ht="15">
      <c r="A50" s="17">
        <v>45</v>
      </c>
      <c r="B50" s="7" t="s">
        <v>48</v>
      </c>
      <c r="C50" s="8"/>
      <c r="D50" s="9"/>
      <c r="E50" s="11">
        <v>40781</v>
      </c>
      <c r="F50" s="11">
        <v>29023</v>
      </c>
      <c r="G50" s="12"/>
      <c r="H50" s="12"/>
      <c r="I50" s="12">
        <v>1210</v>
      </c>
      <c r="J50" s="12">
        <v>5616</v>
      </c>
      <c r="K50" s="12">
        <v>5504</v>
      </c>
      <c r="L50" s="12">
        <v>9620</v>
      </c>
      <c r="M50" s="12">
        <v>1716</v>
      </c>
      <c r="N50" s="12">
        <v>482</v>
      </c>
      <c r="O50" s="12">
        <f t="shared" si="2"/>
        <v>24148</v>
      </c>
      <c r="P50" s="12">
        <v>5408</v>
      </c>
      <c r="Q50" s="12"/>
      <c r="R50" s="12">
        <v>2385</v>
      </c>
      <c r="S50" s="12">
        <v>2385</v>
      </c>
      <c r="T50" s="12"/>
      <c r="U50" s="12"/>
      <c r="V50" s="12">
        <f t="shared" si="3"/>
        <v>34326</v>
      </c>
    </row>
    <row r="51" spans="1:22" ht="15">
      <c r="A51" s="17">
        <v>46</v>
      </c>
      <c r="B51" s="7" t="s">
        <v>49</v>
      </c>
      <c r="C51" s="8"/>
      <c r="D51" s="9"/>
      <c r="E51" s="11">
        <v>45545</v>
      </c>
      <c r="F51" s="11">
        <v>38711</v>
      </c>
      <c r="G51" s="12"/>
      <c r="H51" s="12">
        <v>268</v>
      </c>
      <c r="I51" s="12">
        <v>43486</v>
      </c>
      <c r="J51" s="12">
        <v>776</v>
      </c>
      <c r="K51" s="12">
        <v>5651</v>
      </c>
      <c r="L51" s="12">
        <v>640</v>
      </c>
      <c r="M51" s="12">
        <v>265</v>
      </c>
      <c r="N51" s="12">
        <v>532</v>
      </c>
      <c r="O51" s="12">
        <f t="shared" si="2"/>
        <v>51618</v>
      </c>
      <c r="P51" s="12">
        <v>2941</v>
      </c>
      <c r="Q51" s="12"/>
      <c r="R51" s="12">
        <v>1977</v>
      </c>
      <c r="S51" s="12"/>
      <c r="T51" s="12"/>
      <c r="U51" s="12"/>
      <c r="V51" s="12">
        <f t="shared" si="3"/>
        <v>56536</v>
      </c>
    </row>
    <row r="52" spans="1:22" ht="15">
      <c r="A52" s="17">
        <v>47</v>
      </c>
      <c r="B52" s="7" t="s">
        <v>50</v>
      </c>
      <c r="C52" s="8"/>
      <c r="D52" s="9"/>
      <c r="E52" s="11">
        <v>91903</v>
      </c>
      <c r="F52" s="11">
        <v>77341</v>
      </c>
      <c r="G52" s="12">
        <v>1808</v>
      </c>
      <c r="H52" s="12">
        <v>5384</v>
      </c>
      <c r="I52" s="12">
        <v>24838</v>
      </c>
      <c r="J52" s="12">
        <v>776</v>
      </c>
      <c r="K52" s="12">
        <v>38618</v>
      </c>
      <c r="L52" s="12">
        <v>14272</v>
      </c>
      <c r="M52" s="12">
        <v>5880</v>
      </c>
      <c r="N52" s="12">
        <v>38787</v>
      </c>
      <c r="O52" s="12">
        <f t="shared" si="2"/>
        <v>130363</v>
      </c>
      <c r="P52" s="12">
        <v>5408</v>
      </c>
      <c r="Q52" s="12"/>
      <c r="R52" s="12">
        <v>4061</v>
      </c>
      <c r="S52" s="12"/>
      <c r="T52" s="12"/>
      <c r="U52" s="12"/>
      <c r="V52" s="12">
        <f t="shared" si="3"/>
        <v>139832</v>
      </c>
    </row>
    <row r="53" spans="1:22" ht="15">
      <c r="A53" s="17">
        <v>48</v>
      </c>
      <c r="B53" s="7" t="s">
        <v>51</v>
      </c>
      <c r="C53" s="8"/>
      <c r="D53" s="9"/>
      <c r="E53" s="11">
        <v>121480</v>
      </c>
      <c r="F53" s="11">
        <v>107448</v>
      </c>
      <c r="G53" s="12">
        <v>11432</v>
      </c>
      <c r="H53" s="12">
        <v>15874</v>
      </c>
      <c r="I53" s="12">
        <v>24064</v>
      </c>
      <c r="J53" s="12">
        <v>11514</v>
      </c>
      <c r="K53" s="12">
        <v>125926</v>
      </c>
      <c r="L53" s="12">
        <v>1638</v>
      </c>
      <c r="M53" s="12">
        <v>7678</v>
      </c>
      <c r="N53" s="12">
        <v>993</v>
      </c>
      <c r="O53" s="12">
        <f t="shared" si="2"/>
        <v>199119</v>
      </c>
      <c r="P53" s="12">
        <v>5536</v>
      </c>
      <c r="Q53" s="12"/>
      <c r="R53" s="12">
        <v>4173</v>
      </c>
      <c r="S53" s="12"/>
      <c r="T53" s="12"/>
      <c r="U53" s="12"/>
      <c r="V53" s="12">
        <f t="shared" si="3"/>
        <v>208828</v>
      </c>
    </row>
    <row r="54" spans="1:22" ht="15">
      <c r="A54" s="17">
        <v>49</v>
      </c>
      <c r="B54" s="7" t="s">
        <v>52</v>
      </c>
      <c r="C54" s="8"/>
      <c r="D54" s="9"/>
      <c r="E54" s="11">
        <v>31575</v>
      </c>
      <c r="F54" s="11">
        <v>12762</v>
      </c>
      <c r="G54" s="12"/>
      <c r="H54" s="12"/>
      <c r="I54" s="12"/>
      <c r="J54" s="12">
        <v>50</v>
      </c>
      <c r="K54" s="12">
        <v>5504</v>
      </c>
      <c r="L54" s="12">
        <v>6107</v>
      </c>
      <c r="M54" s="12">
        <v>2110</v>
      </c>
      <c r="N54" s="12">
        <v>241</v>
      </c>
      <c r="O54" s="12">
        <f t="shared" si="2"/>
        <v>14012</v>
      </c>
      <c r="P54" s="12">
        <v>2579</v>
      </c>
      <c r="Q54" s="12"/>
      <c r="R54" s="12">
        <v>1847</v>
      </c>
      <c r="S54" s="12"/>
      <c r="T54" s="12"/>
      <c r="U54" s="12"/>
      <c r="V54" s="12">
        <f t="shared" si="3"/>
        <v>18438</v>
      </c>
    </row>
    <row r="55" spans="1:22" ht="15">
      <c r="A55" s="17">
        <v>50</v>
      </c>
      <c r="B55" s="7" t="s">
        <v>53</v>
      </c>
      <c r="C55" s="8"/>
      <c r="D55" s="9"/>
      <c r="E55" s="11">
        <v>109789</v>
      </c>
      <c r="F55" s="11">
        <v>85453</v>
      </c>
      <c r="G55" s="12">
        <v>42190</v>
      </c>
      <c r="H55" s="12">
        <v>44709</v>
      </c>
      <c r="I55" s="12">
        <v>62482</v>
      </c>
      <c r="J55" s="12">
        <v>13159</v>
      </c>
      <c r="K55" s="12">
        <v>20524</v>
      </c>
      <c r="L55" s="12">
        <v>1001</v>
      </c>
      <c r="M55" s="12">
        <v>14020</v>
      </c>
      <c r="N55" s="12">
        <v>7067</v>
      </c>
      <c r="O55" s="12">
        <f t="shared" si="2"/>
        <v>205152</v>
      </c>
      <c r="P55" s="12">
        <v>6003</v>
      </c>
      <c r="Q55" s="12"/>
      <c r="R55" s="12">
        <v>4510</v>
      </c>
      <c r="S55" s="12">
        <v>1104</v>
      </c>
      <c r="T55" s="12"/>
      <c r="U55" s="12"/>
      <c r="V55" s="12">
        <f t="shared" si="3"/>
        <v>216769</v>
      </c>
    </row>
    <row r="56" spans="1:22" ht="15">
      <c r="A56" s="17">
        <v>51</v>
      </c>
      <c r="B56" s="7" t="s">
        <v>68</v>
      </c>
      <c r="C56" s="8"/>
      <c r="D56" s="9"/>
      <c r="E56" s="11">
        <v>135110</v>
      </c>
      <c r="F56" s="11">
        <v>115903</v>
      </c>
      <c r="G56" s="12"/>
      <c r="H56" s="12">
        <v>7136</v>
      </c>
      <c r="I56" s="12">
        <v>14401</v>
      </c>
      <c r="J56" s="12">
        <v>52745</v>
      </c>
      <c r="K56" s="12">
        <v>24355</v>
      </c>
      <c r="L56" s="12">
        <v>21396</v>
      </c>
      <c r="M56" s="12">
        <v>10758</v>
      </c>
      <c r="N56" s="12">
        <v>2722</v>
      </c>
      <c r="O56" s="12">
        <f t="shared" si="2"/>
        <v>133513</v>
      </c>
      <c r="P56" s="12">
        <v>7345</v>
      </c>
      <c r="Q56" s="12">
        <v>39388</v>
      </c>
      <c r="R56" s="12">
        <v>5506</v>
      </c>
      <c r="S56" s="12"/>
      <c r="T56" s="12"/>
      <c r="U56" s="12"/>
      <c r="V56" s="12">
        <f t="shared" si="3"/>
        <v>185752</v>
      </c>
    </row>
    <row r="57" spans="1:22" ht="15">
      <c r="A57" s="17">
        <v>52</v>
      </c>
      <c r="B57" s="7" t="s">
        <v>54</v>
      </c>
      <c r="C57" s="8"/>
      <c r="D57" s="9"/>
      <c r="E57" s="11">
        <v>72614</v>
      </c>
      <c r="F57" s="11">
        <v>69124</v>
      </c>
      <c r="G57" s="12">
        <v>1692</v>
      </c>
      <c r="H57" s="12">
        <v>5943</v>
      </c>
      <c r="I57" s="12">
        <v>5826</v>
      </c>
      <c r="J57" s="12">
        <v>20396</v>
      </c>
      <c r="K57" s="12">
        <v>241</v>
      </c>
      <c r="L57" s="12">
        <v>3405</v>
      </c>
      <c r="M57" s="12">
        <v>662</v>
      </c>
      <c r="N57" s="12">
        <v>1340</v>
      </c>
      <c r="O57" s="12">
        <f t="shared" si="2"/>
        <v>39505</v>
      </c>
      <c r="P57" s="12">
        <v>5574</v>
      </c>
      <c r="Q57" s="12"/>
      <c r="R57" s="12">
        <v>4105</v>
      </c>
      <c r="S57" s="12">
        <v>1414</v>
      </c>
      <c r="T57" s="12"/>
      <c r="U57" s="12">
        <v>1005</v>
      </c>
      <c r="V57" s="12">
        <f t="shared" si="3"/>
        <v>51603</v>
      </c>
    </row>
    <row r="58" spans="1:22" ht="15">
      <c r="A58" s="17">
        <v>53</v>
      </c>
      <c r="B58" s="7" t="s">
        <v>59</v>
      </c>
      <c r="C58" s="8"/>
      <c r="D58" s="9"/>
      <c r="E58" s="11">
        <v>317609</v>
      </c>
      <c r="F58" s="11">
        <v>274483</v>
      </c>
      <c r="G58" s="12">
        <v>31331</v>
      </c>
      <c r="H58" s="12">
        <v>87360</v>
      </c>
      <c r="I58" s="12">
        <v>2856</v>
      </c>
      <c r="J58" s="12">
        <v>27476</v>
      </c>
      <c r="K58" s="12">
        <v>42744</v>
      </c>
      <c r="L58" s="12">
        <v>12537</v>
      </c>
      <c r="M58" s="12">
        <v>69106</v>
      </c>
      <c r="N58" s="12">
        <v>26854</v>
      </c>
      <c r="O58" s="12">
        <f t="shared" si="2"/>
        <v>300264</v>
      </c>
      <c r="P58" s="12">
        <v>23722</v>
      </c>
      <c r="Q58" s="12"/>
      <c r="R58" s="12">
        <v>17874</v>
      </c>
      <c r="S58" s="12">
        <v>6156</v>
      </c>
      <c r="T58" s="12"/>
      <c r="U58" s="12">
        <v>4377</v>
      </c>
      <c r="V58" s="12">
        <f t="shared" si="3"/>
        <v>352393</v>
      </c>
    </row>
    <row r="59" spans="1:22" ht="15">
      <c r="A59" s="17">
        <v>54</v>
      </c>
      <c r="B59" s="7" t="s">
        <v>60</v>
      </c>
      <c r="C59" s="8"/>
      <c r="D59" s="9"/>
      <c r="E59" s="11">
        <v>75359</v>
      </c>
      <c r="F59" s="11">
        <v>71327</v>
      </c>
      <c r="G59" s="12">
        <v>482</v>
      </c>
      <c r="H59" s="12">
        <v>24480</v>
      </c>
      <c r="I59" s="12">
        <v>6469</v>
      </c>
      <c r="J59" s="12">
        <v>17399</v>
      </c>
      <c r="K59" s="12">
        <v>211346</v>
      </c>
      <c r="L59" s="12">
        <v>7251</v>
      </c>
      <c r="M59" s="12">
        <v>966</v>
      </c>
      <c r="N59" s="12">
        <v>22525</v>
      </c>
      <c r="O59" s="12">
        <f t="shared" si="2"/>
        <v>290918</v>
      </c>
      <c r="P59" s="12">
        <v>5575</v>
      </c>
      <c r="Q59" s="12"/>
      <c r="R59" s="12">
        <v>4192</v>
      </c>
      <c r="S59" s="12">
        <v>1444</v>
      </c>
      <c r="T59" s="12"/>
      <c r="U59" s="12">
        <v>1026</v>
      </c>
      <c r="V59" s="12">
        <f t="shared" si="3"/>
        <v>303155</v>
      </c>
    </row>
    <row r="60" spans="1:22" ht="15">
      <c r="A60" s="17">
        <v>55</v>
      </c>
      <c r="B60" s="7" t="s">
        <v>61</v>
      </c>
      <c r="C60" s="8"/>
      <c r="D60" s="9"/>
      <c r="E60" s="11">
        <v>73861</v>
      </c>
      <c r="F60" s="11">
        <v>60512</v>
      </c>
      <c r="G60" s="12">
        <v>4484</v>
      </c>
      <c r="H60" s="12">
        <v>22867</v>
      </c>
      <c r="I60" s="12">
        <v>2976</v>
      </c>
      <c r="J60" s="12">
        <v>633</v>
      </c>
      <c r="K60" s="12"/>
      <c r="L60" s="12">
        <v>975</v>
      </c>
      <c r="M60" s="12">
        <v>4886</v>
      </c>
      <c r="N60" s="12">
        <v>22325</v>
      </c>
      <c r="O60" s="12">
        <f t="shared" si="2"/>
        <v>59146</v>
      </c>
      <c r="P60" s="12">
        <v>5575</v>
      </c>
      <c r="Q60" s="12"/>
      <c r="R60" s="12">
        <v>4176</v>
      </c>
      <c r="S60" s="12">
        <v>1438</v>
      </c>
      <c r="T60" s="12"/>
      <c r="U60" s="12">
        <v>1022</v>
      </c>
      <c r="V60" s="12">
        <f t="shared" si="3"/>
        <v>71357</v>
      </c>
    </row>
    <row r="61" spans="1:22" ht="15">
      <c r="A61" s="17">
        <v>56</v>
      </c>
      <c r="B61" s="7" t="s">
        <v>62</v>
      </c>
      <c r="C61" s="8"/>
      <c r="D61" s="9"/>
      <c r="E61" s="11">
        <v>235522</v>
      </c>
      <c r="F61" s="11">
        <v>204229</v>
      </c>
      <c r="G61" s="12">
        <v>5479</v>
      </c>
      <c r="H61" s="12">
        <v>66137</v>
      </c>
      <c r="I61" s="12">
        <v>30528</v>
      </c>
      <c r="J61" s="12">
        <v>1249</v>
      </c>
      <c r="K61" s="12">
        <v>15566</v>
      </c>
      <c r="L61" s="12">
        <v>8328</v>
      </c>
      <c r="M61" s="12">
        <v>3929</v>
      </c>
      <c r="N61" s="12">
        <v>16066</v>
      </c>
      <c r="O61" s="12">
        <f t="shared" si="2"/>
        <v>147282</v>
      </c>
      <c r="P61" s="12">
        <v>17376</v>
      </c>
      <c r="Q61" s="12"/>
      <c r="R61" s="12">
        <v>13120</v>
      </c>
      <c r="S61" s="12">
        <v>4446</v>
      </c>
      <c r="T61" s="12"/>
      <c r="U61" s="12">
        <v>3160</v>
      </c>
      <c r="V61" s="12">
        <f t="shared" si="3"/>
        <v>185384</v>
      </c>
    </row>
    <row r="62" spans="1:22" ht="15">
      <c r="A62" s="17">
        <v>57</v>
      </c>
      <c r="B62" s="7" t="s">
        <v>63</v>
      </c>
      <c r="C62" s="8"/>
      <c r="D62" s="9"/>
      <c r="E62" s="11">
        <v>232499</v>
      </c>
      <c r="F62" s="11">
        <v>192534</v>
      </c>
      <c r="G62" s="12">
        <v>7616</v>
      </c>
      <c r="H62" s="12">
        <v>5935</v>
      </c>
      <c r="I62" s="12">
        <v>57303</v>
      </c>
      <c r="J62" s="12">
        <v>75561</v>
      </c>
      <c r="K62" s="12">
        <v>53274</v>
      </c>
      <c r="L62" s="12">
        <v>3848</v>
      </c>
      <c r="M62" s="12">
        <v>6092</v>
      </c>
      <c r="N62" s="12">
        <v>15909</v>
      </c>
      <c r="O62" s="12">
        <f t="shared" si="2"/>
        <v>225538</v>
      </c>
      <c r="P62" s="12">
        <v>17568</v>
      </c>
      <c r="Q62" s="12"/>
      <c r="R62" s="12">
        <v>13186</v>
      </c>
      <c r="S62" s="12">
        <v>4576</v>
      </c>
      <c r="T62" s="12"/>
      <c r="U62" s="12">
        <v>3211</v>
      </c>
      <c r="V62" s="12">
        <f t="shared" si="3"/>
        <v>264079</v>
      </c>
    </row>
    <row r="63" spans="1:22" ht="15">
      <c r="A63" s="17">
        <v>58</v>
      </c>
      <c r="B63" s="7" t="s">
        <v>64</v>
      </c>
      <c r="C63" s="8"/>
      <c r="D63" s="9"/>
      <c r="E63" s="11">
        <v>323762</v>
      </c>
      <c r="F63" s="11">
        <v>271516</v>
      </c>
      <c r="G63" s="12">
        <v>499</v>
      </c>
      <c r="H63" s="12">
        <v>22904</v>
      </c>
      <c r="I63" s="12">
        <v>23415</v>
      </c>
      <c r="J63" s="12">
        <v>15520</v>
      </c>
      <c r="K63" s="12">
        <v>25141</v>
      </c>
      <c r="L63" s="12">
        <v>4085</v>
      </c>
      <c r="M63" s="12">
        <v>3855</v>
      </c>
      <c r="N63" s="12">
        <v>12226</v>
      </c>
      <c r="O63" s="12">
        <f t="shared" si="2"/>
        <v>107645</v>
      </c>
      <c r="P63" s="12">
        <v>24981</v>
      </c>
      <c r="Q63" s="12"/>
      <c r="R63" s="12">
        <v>18550</v>
      </c>
      <c r="S63" s="12"/>
      <c r="T63" s="12"/>
      <c r="U63" s="12">
        <v>4564</v>
      </c>
      <c r="V63" s="12">
        <f t="shared" si="3"/>
        <v>155740</v>
      </c>
    </row>
    <row r="64" spans="1:22" ht="15">
      <c r="A64" s="17"/>
      <c r="B64" s="7"/>
      <c r="C64" s="8"/>
      <c r="D64" s="9"/>
      <c r="E64" s="11"/>
      <c r="F64" s="11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15">
      <c r="A65" s="21" t="s">
        <v>81</v>
      </c>
      <c r="B65" s="23"/>
      <c r="C65" s="23"/>
      <c r="D65" s="22"/>
      <c r="E65" s="32">
        <f>SUM(E6:E64)</f>
        <v>5850926</v>
      </c>
      <c r="F65" s="32">
        <f>SUM(F6:F64)</f>
        <v>4727437</v>
      </c>
      <c r="G65" s="33">
        <f>SUM(G6+G7+G8+G9+G10+G11+G12+G13+G14+G15+G16+G17+G18+G19+G20+G21+G22+G23+G24+G25+G26+G27+G28+G29+G30+G31+G32+G33+G34+G35+G36+G37+G38+G39+G40+G41+G42+G43+G44+G45+G46+G47+G48+G49+G50+G51+G52+G53++G54+G55+G57+G58+G59+G60+G61+G62+G63)</f>
        <v>179540</v>
      </c>
      <c r="H65" s="33">
        <f>SUM(H6+H7+H8+H9+H10+H11+H12+H13+H14+H15+H16+H17+H18+H19+H20+H21+H22+H23+H24+H25+H26+H27+H28+H29+H30+H31+H32+H33+H34+H35+H36+H37+H39+H40+H41+H42+H43+H44+H45+H46+H47+H48+H49+H50+H51+H52+H53+H54+H55+H56+H57+H58+H59+H60+H61+H62+H63)</f>
        <v>577309</v>
      </c>
      <c r="I65" s="33">
        <f>SUM(I6+I7+I8+I9+I10+I11+I12+I13+I14+I15+I16+I17+I18+I19+I20+I21+I22+I23+I24+I25+I26+I27+I29+I28+I30+I31+I32+I33+I34+I35+I36+I37+I38+I39+I40+I41+I42+I43+I44+I45+I46+I47+I48+I49+I50+I51+I52+I53+I54+I55+I56+I57+I59+I58+I60+I61+I62+I63)</f>
        <v>1065896</v>
      </c>
      <c r="J65" s="33">
        <f>SUM(J6+J7+J8+J9+J10+J11+J12+J13+J14+J15+J16+J17+J18+J19+J20+J21+J22+J23+J24+J25+J26+J27+J28+J29+J30+J31+J32+J33+J34+J35+J36+J37+J38+J39+J40+J41+J42+J43+J44+J45+J46+J47+J48+J49+J50+J51+J52+J53+J54+J55+J56+J57+J58+J59+J60+J61+J62+J63)</f>
        <v>737124</v>
      </c>
      <c r="K65" s="33">
        <f>SUM(K6+K7+K8+K9+K10+K11+K12+K13+K14+K15+K16+K17+K18+K19+K20+K21+K22+K23+K24+K25+K26+K27+K28+K29+K30+K31+K32+K33+K34+K35+K36+K37+K38+K39+K40+K42+K43+K44+K45+K46+K47+K48+K49+K50+K51+K52+K53+K54+K55+K56+K57+K58+K59+K60+K61+K62+K63)</f>
        <v>1257965</v>
      </c>
      <c r="L65" s="33">
        <f>SUM(L6+L7+L8+L9+L10+L11+L12+L13+L14+L15+L16+L17+L18+L19+L20+L21+L22+L23+L24+L25+L26+L27+L28+L29+L30+L31+L32+L33+L34+L35+L36+L37+L38+L39+L40+L41+L42+L43+L44+L45+L46+L47+L48+L49+L50+L51+L52+L53+L54+L55+L56+L57+L58+L59+L60+L61+L62+L63)</f>
        <v>533289</v>
      </c>
      <c r="M65" s="33">
        <f>SUM(M6+M7+M8+M9+M10+M11+M12+M13+M14+M15+M16+M17+M18+M19+M20+M21+M22+M23+M24+M25+M26+M27+M28+M29+M30+M31+M32+M33+M34+M35+M36+M37+M38+M39+M40+M41+M42+M43+M44+M45+M46+M47+M48+M49+M50++M51+M52+M53+M54+M55+M56+M57+M58+M59+M60+M61+M62+M63)</f>
        <v>389071</v>
      </c>
      <c r="N65" s="33">
        <f>SUM(N6+N7+N8+N9+N10+N11+N12+N13+N14+N15+N16+N17+N18+N19+N20+N21+N22+N23+N24+N25+N26+N27+N28+N29+N30+N31+N32+N33+N34+N35+N36+N37+N38+N39+N40+N41+N42+N43+N44+N45+N46+N47+N48+N49+N50+N51+N52+N53+N54+N55+N56+N57+N58+N59+N60+N61+N62+N63)</f>
        <v>773645</v>
      </c>
      <c r="O65" s="33">
        <f>SUM(G65:N65)</f>
        <v>5513839</v>
      </c>
      <c r="P65" s="33">
        <f aca="true" t="shared" si="4" ref="P65:V65">SUM(P6:P64)</f>
        <v>409427</v>
      </c>
      <c r="Q65" s="33">
        <f t="shared" si="4"/>
        <v>318033</v>
      </c>
      <c r="R65" s="33">
        <f t="shared" si="4"/>
        <v>325119</v>
      </c>
      <c r="S65" s="33">
        <f t="shared" si="4"/>
        <v>77807</v>
      </c>
      <c r="T65" s="33">
        <f t="shared" si="4"/>
        <v>90945</v>
      </c>
      <c r="U65" s="33">
        <f t="shared" si="4"/>
        <v>41318</v>
      </c>
      <c r="V65" s="33">
        <f t="shared" si="4"/>
        <v>6788457</v>
      </c>
    </row>
    <row r="66" spans="1:22" ht="15">
      <c r="A66" s="3"/>
      <c r="B66" s="14"/>
      <c r="C66" s="14"/>
      <c r="D66" s="14"/>
      <c r="E66" s="15"/>
      <c r="F66" s="15"/>
      <c r="G66" s="15"/>
      <c r="H66" s="15"/>
      <c r="I66" s="15"/>
      <c r="J66" s="15" t="s">
        <v>69</v>
      </c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2:16" ht="15">
      <c r="B67" s="4"/>
      <c r="C67" s="4"/>
      <c r="D67" s="4"/>
      <c r="E67" s="1"/>
      <c r="F67" s="1"/>
      <c r="P67" s="3"/>
    </row>
    <row r="68" spans="2:16" ht="15">
      <c r="B68" s="4"/>
      <c r="C68" s="4"/>
      <c r="D68" s="4"/>
      <c r="E68" s="1"/>
      <c r="F68" s="1"/>
      <c r="P68" s="3"/>
    </row>
    <row r="69" spans="2:20" ht="18.75">
      <c r="B69" s="37" t="s">
        <v>83</v>
      </c>
      <c r="C69" s="37"/>
      <c r="D69" s="37"/>
      <c r="E69" s="38"/>
      <c r="F69" s="38"/>
      <c r="G69" s="39"/>
      <c r="H69" s="39"/>
      <c r="I69" s="39"/>
      <c r="J69" s="39"/>
      <c r="Q69" s="34" t="s">
        <v>84</v>
      </c>
      <c r="R69" s="34"/>
      <c r="S69" s="34"/>
      <c r="T69" s="34"/>
    </row>
    <row r="70" spans="2:6" ht="15">
      <c r="B70" s="4"/>
      <c r="C70" s="4"/>
      <c r="D70" s="4"/>
      <c r="E70" s="1"/>
      <c r="F70" s="1"/>
    </row>
    <row r="71" spans="2:6" ht="15">
      <c r="B71" s="4"/>
      <c r="C71" s="4"/>
      <c r="D71" s="4"/>
      <c r="E71" s="1"/>
      <c r="F71" s="1"/>
    </row>
  </sheetData>
  <sheetProtection/>
  <mergeCells count="78">
    <mergeCell ref="A65:D65"/>
    <mergeCell ref="B2:V2"/>
    <mergeCell ref="Q69:T69"/>
    <mergeCell ref="A4:A5"/>
    <mergeCell ref="P4:P5"/>
    <mergeCell ref="Q4:Q5"/>
    <mergeCell ref="E4:F4"/>
    <mergeCell ref="B8:D8"/>
    <mergeCell ref="B9:D9"/>
    <mergeCell ref="B10:D10"/>
    <mergeCell ref="B7:D7"/>
    <mergeCell ref="B6:D6"/>
    <mergeCell ref="G4:O4"/>
    <mergeCell ref="B4:D5"/>
    <mergeCell ref="B23:D23"/>
    <mergeCell ref="B18:D18"/>
    <mergeCell ref="B11:D11"/>
    <mergeCell ref="B12:D12"/>
    <mergeCell ref="B13:D13"/>
    <mergeCell ref="B14:D14"/>
    <mergeCell ref="B15:D15"/>
    <mergeCell ref="B16:D16"/>
    <mergeCell ref="B24:D24"/>
    <mergeCell ref="B25:D25"/>
    <mergeCell ref="B26:D26"/>
    <mergeCell ref="B27:D27"/>
    <mergeCell ref="B28:D28"/>
    <mergeCell ref="B17:D17"/>
    <mergeCell ref="B19:D19"/>
    <mergeCell ref="B20:D20"/>
    <mergeCell ref="B21:D21"/>
    <mergeCell ref="B22:D22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0:D50"/>
    <mergeCell ref="B60:D60"/>
    <mergeCell ref="B61:D61"/>
    <mergeCell ref="B62:D62"/>
    <mergeCell ref="B63:D63"/>
    <mergeCell ref="B51:D51"/>
    <mergeCell ref="B52:D52"/>
    <mergeCell ref="B53:D53"/>
    <mergeCell ref="B54:D54"/>
    <mergeCell ref="B55:D55"/>
    <mergeCell ref="B57:D57"/>
    <mergeCell ref="B71:D71"/>
    <mergeCell ref="B46:D46"/>
    <mergeCell ref="B47:D47"/>
    <mergeCell ref="B48:D48"/>
    <mergeCell ref="B49:D49"/>
    <mergeCell ref="B56:D56"/>
    <mergeCell ref="B64:D64"/>
    <mergeCell ref="B66:D66"/>
    <mergeCell ref="B67:D67"/>
    <mergeCell ref="R4:R5"/>
    <mergeCell ref="S4:S5"/>
    <mergeCell ref="T4:T5"/>
    <mergeCell ref="U4:U5"/>
    <mergeCell ref="V4:V5"/>
    <mergeCell ref="B70:D70"/>
    <mergeCell ref="B68:D68"/>
    <mergeCell ref="B58:D58"/>
    <mergeCell ref="B59:D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ДНС</cp:lastModifiedBy>
  <dcterms:created xsi:type="dcterms:W3CDTF">2015-02-21T13:50:49Z</dcterms:created>
  <dcterms:modified xsi:type="dcterms:W3CDTF">2015-03-17T09:44:30Z</dcterms:modified>
  <cp:category/>
  <cp:version/>
  <cp:contentType/>
  <cp:contentStatus/>
</cp:coreProperties>
</file>